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  <sheet name="Prac" sheetId="13" r:id="rId13"/>
  </sheets>
  <definedNames>
    <definedName name="_xlnm.Print_Area" localSheetId="1">'Absol.poř.'!$A$1:$M$37</definedName>
    <definedName name="_xlnm.Print_Area" localSheetId="10">'Body ZBP'!$A$1:$B$21</definedName>
    <definedName name="_xlnm.Print_Area" localSheetId="5">'Kat.'!$A$1:$C$15</definedName>
    <definedName name="_xlnm.Print_Area" localSheetId="0">'Kategorie'!$A$1:$K$49</definedName>
    <definedName name="_xlnm.Print_Area" localSheetId="6">'RN HZM'!$A$1:$C$117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'St.list.'!$A$1:$E$40</definedName>
    <definedName name="_xlnm.Print_Area" localSheetId="4">'Stopky'!$A$1:$J$78</definedName>
    <definedName name="_xlnm.Print_Area" localSheetId="3">'Zadani_bezcu HZ + P'!$A$1:$M$49</definedName>
    <definedName name="Excel_BuiltIn_Print_Area_10">'Zadani_bezcu HZ + P'!$A$1:$M$47</definedName>
    <definedName name="Excel_BuiltIn_Print_Area_9">'Zadani_bezcu HZ + P'!$A$1:$M$47</definedName>
    <definedName name="Excel_BuiltIn_Print_Area_8">#REF!</definedName>
    <definedName name="Excel_BuiltIn_Print_Area_11">'Absol.poř.'!$A$1:$M$33</definedName>
    <definedName name="Excel_BuiltIn_Print_Area_8_1">#REF!</definedName>
    <definedName name="Excel_BuiltIn_Print_Area_8_1_1">#REF!</definedName>
  </definedNames>
  <calcPr fullCalcOnLoad="1"/>
</workbook>
</file>

<file path=xl/sharedStrings.xml><?xml version="1.0" encoding="utf-8"?>
<sst xmlns="http://schemas.openxmlformats.org/spreadsheetml/2006/main" count="3007" uniqueCount="1115">
  <si>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</si>
  <si>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</si>
  <si>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</si>
  <si>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</si>
  <si>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</si>
  <si>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</si>
  <si>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</si>
  <si>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</si>
  <si>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</si>
  <si>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</si>
  <si>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</si>
  <si>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</si>
  <si>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</si>
  <si>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</si>
  <si>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</si>
  <si>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Soural</t>
  </si>
  <si>
    <t>Lukáš</t>
  </si>
  <si>
    <t>VSK Uni Brno</t>
  </si>
  <si>
    <t>Čabala</t>
  </si>
  <si>
    <t>Vojtěch</t>
  </si>
  <si>
    <t>TJ Znojmo</t>
  </si>
  <si>
    <t>Seitl</t>
  </si>
  <si>
    <t>Ondřej</t>
  </si>
  <si>
    <t>Hubatka</t>
  </si>
  <si>
    <t>Znojmo</t>
  </si>
  <si>
    <t>Kadeřábek</t>
  </si>
  <si>
    <t>Bronislav</t>
  </si>
  <si>
    <t>No pain- No gain</t>
  </si>
  <si>
    <t>Marek</t>
  </si>
  <si>
    <t>Jan</t>
  </si>
  <si>
    <t>TJ Kanoistika</t>
  </si>
  <si>
    <t>Souček</t>
  </si>
  <si>
    <t>Tomáš</t>
  </si>
  <si>
    <t>Hnanice</t>
  </si>
  <si>
    <t>Jakub</t>
  </si>
  <si>
    <t>Popocatepetl Znojmo</t>
  </si>
  <si>
    <t>Holík</t>
  </si>
  <si>
    <t>Šimon</t>
  </si>
  <si>
    <t>Štýbnar</t>
  </si>
  <si>
    <t>Zbyněk</t>
  </si>
  <si>
    <t>Běžec Vysočiny</t>
  </si>
  <si>
    <t>Fantal</t>
  </si>
  <si>
    <t>Pejskaři Únanov</t>
  </si>
  <si>
    <t>Petr</t>
  </si>
  <si>
    <t>Sedlešovice</t>
  </si>
  <si>
    <t>Čermák</t>
  </si>
  <si>
    <t>Bedřich</t>
  </si>
  <si>
    <t>ATLETIC Třebíč</t>
  </si>
  <si>
    <t>Halbrštat</t>
  </si>
  <si>
    <t>TK Znojmo</t>
  </si>
  <si>
    <t>Kolínek</t>
  </si>
  <si>
    <t>František</t>
  </si>
  <si>
    <t>AK Perná</t>
  </si>
  <si>
    <t>Nožka</t>
  </si>
  <si>
    <t>Jiří</t>
  </si>
  <si>
    <t>Dinosport Ivančice</t>
  </si>
  <si>
    <t>Ludvík</t>
  </si>
  <si>
    <t>Klusáček</t>
  </si>
  <si>
    <t>Pavel</t>
  </si>
  <si>
    <t>Rokytnice nad Rokytnou</t>
  </si>
  <si>
    <t>Danielovič</t>
  </si>
  <si>
    <t>Leo</t>
  </si>
  <si>
    <t>Hradiště Znojmo</t>
  </si>
  <si>
    <t>Řiháček</t>
  </si>
  <si>
    <t>Zdeněk</t>
  </si>
  <si>
    <t>MIROSLAV</t>
  </si>
  <si>
    <t>Gross</t>
  </si>
  <si>
    <t>Luděk</t>
  </si>
  <si>
    <t>GPOA Znojmo</t>
  </si>
  <si>
    <t>Koreš</t>
  </si>
  <si>
    <t>Arnošt</t>
  </si>
  <si>
    <t>Bobek</t>
  </si>
  <si>
    <t>Josef</t>
  </si>
  <si>
    <t>Kališ</t>
  </si>
  <si>
    <t>Přemysl</t>
  </si>
  <si>
    <t>Kubíček</t>
  </si>
  <si>
    <t>Relax Dobré Pole</t>
  </si>
  <si>
    <t>Navrkalová</t>
  </si>
  <si>
    <t>Michaela</t>
  </si>
  <si>
    <t>CKK ZNOJMO</t>
  </si>
  <si>
    <t>Nikola</t>
  </si>
  <si>
    <t>Duchoňová</t>
  </si>
  <si>
    <t>Dobromila</t>
  </si>
  <si>
    <t>Dočekalová</t>
  </si>
  <si>
    <t>Vladislava</t>
  </si>
  <si>
    <t>-</t>
  </si>
  <si>
    <t>Doubková</t>
  </si>
  <si>
    <t>Kateřina</t>
  </si>
  <si>
    <t>ŽB</t>
  </si>
  <si>
    <t>Horáková</t>
  </si>
  <si>
    <t>Šárka</t>
  </si>
  <si>
    <t>Prštice</t>
  </si>
  <si>
    <t>Čermáková</t>
  </si>
  <si>
    <t>Věra</t>
  </si>
  <si>
    <t>Karkulka</t>
  </si>
  <si>
    <t>Homolová</t>
  </si>
  <si>
    <t>Marie</t>
  </si>
  <si>
    <t>Velké Meziříčí</t>
  </si>
  <si>
    <t>Valášková</t>
  </si>
  <si>
    <t>Jana</t>
  </si>
  <si>
    <t>Polanská</t>
  </si>
  <si>
    <t>Holíková</t>
  </si>
  <si>
    <t>Ida</t>
  </si>
  <si>
    <t>Znojemské běhání</t>
  </si>
  <si>
    <t>Ostatní</t>
  </si>
  <si>
    <t>bez rozdílu</t>
  </si>
  <si>
    <t>Kavka</t>
  </si>
  <si>
    <t>Výsledky – absolutní</t>
  </si>
  <si>
    <t xml:space="preserve">Ztráta min. </t>
  </si>
  <si>
    <t xml:space="preserve">Ztráta m. </t>
  </si>
  <si>
    <t>Startovní listina</t>
  </si>
  <si>
    <t xml:space="preserve">3.z. ZBP – 01.11.2014 „  Pohár restaurace Spálený mlýn“ </t>
  </si>
  <si>
    <t>Zadávací tabulka závodníků hlavní závod</t>
  </si>
  <si>
    <t>Poř.kat.</t>
  </si>
  <si>
    <t>ABS. Poř.</t>
  </si>
  <si>
    <t>počet záv.</t>
  </si>
  <si>
    <t>Michalec</t>
  </si>
  <si>
    <t>Vajčner</t>
  </si>
  <si>
    <t>Martin</t>
  </si>
  <si>
    <t>Znovín Znojmo</t>
  </si>
  <si>
    <t>Horák</t>
  </si>
  <si>
    <t>SOKOL Prštice</t>
  </si>
  <si>
    <t>Atletic Třebíč</t>
  </si>
  <si>
    <t>Navrkal</t>
  </si>
  <si>
    <t>Michal</t>
  </si>
  <si>
    <t>CKK Znojmo</t>
  </si>
  <si>
    <t>Rýznar</t>
  </si>
  <si>
    <t>Václav</t>
  </si>
  <si>
    <t>Brychta</t>
  </si>
  <si>
    <t>TJ Nové Město na Moravě</t>
  </si>
  <si>
    <t>Hrubý</t>
  </si>
  <si>
    <t>Toman</t>
  </si>
  <si>
    <t>Blue Divers Znojmo</t>
  </si>
  <si>
    <t>Hanáček</t>
  </si>
  <si>
    <t>TJ Spartak Třebíč</t>
  </si>
  <si>
    <t>Novotný</t>
  </si>
  <si>
    <t>Kutina</t>
  </si>
  <si>
    <t>Ospalý</t>
  </si>
  <si>
    <t>Filip</t>
  </si>
  <si>
    <t>AC Moravská Slavia</t>
  </si>
  <si>
    <t>Janů</t>
  </si>
  <si>
    <t>SKP Hvězda Pardubice</t>
  </si>
  <si>
    <t>Olejníček</t>
  </si>
  <si>
    <t>Masaryk RUN</t>
  </si>
  <si>
    <t>Vala</t>
  </si>
  <si>
    <t>Robert</t>
  </si>
  <si>
    <t>Míč</t>
  </si>
  <si>
    <t>Srb</t>
  </si>
  <si>
    <t>Vladimír</t>
  </si>
  <si>
    <t>Jihlava Běžec Vysočiny</t>
  </si>
  <si>
    <t>Dokulil</t>
  </si>
  <si>
    <t>Kuben</t>
  </si>
  <si>
    <t>Karel</t>
  </si>
  <si>
    <t>Motin</t>
  </si>
  <si>
    <t>Samuel</t>
  </si>
  <si>
    <t>Kučera</t>
  </si>
  <si>
    <t>TK Moravské Budějovice</t>
  </si>
  <si>
    <t>Bohuslav</t>
  </si>
  <si>
    <t>Třebíč</t>
  </si>
  <si>
    <t>Bláha</t>
  </si>
  <si>
    <t>AK Asics Krom</t>
  </si>
  <si>
    <t>Svoboda</t>
  </si>
  <si>
    <t>Ivo</t>
  </si>
  <si>
    <t>Čech</t>
  </si>
  <si>
    <t>Voňavý krám</t>
  </si>
  <si>
    <t>Dvořák</t>
  </si>
  <si>
    <t>Štěpán</t>
  </si>
  <si>
    <t>Juřička</t>
  </si>
  <si>
    <t>Havlíčkův Brod Catus Team</t>
  </si>
  <si>
    <t>Chodim</t>
  </si>
  <si>
    <t>Steiner</t>
  </si>
  <si>
    <t>UNI Brno</t>
  </si>
  <si>
    <t>Martínek</t>
  </si>
  <si>
    <t>Slavkov</t>
  </si>
  <si>
    <t>Nováček</t>
  </si>
  <si>
    <t>Orel Kuřim</t>
  </si>
  <si>
    <t>Hrobař</t>
  </si>
  <si>
    <t>Magnus Orienteering</t>
  </si>
  <si>
    <t>Pohanka</t>
  </si>
  <si>
    <t>Libor</t>
  </si>
  <si>
    <t>Velké Pavlovice</t>
  </si>
  <si>
    <t>Hrdina</t>
  </si>
  <si>
    <t>Moravský Krumlov</t>
  </si>
  <si>
    <t>Med</t>
  </si>
  <si>
    <t>Marcel</t>
  </si>
  <si>
    <t>Šachový oddíl Haiva Tasovice</t>
  </si>
  <si>
    <t>Kerstinger</t>
  </si>
  <si>
    <t>Andreas</t>
  </si>
  <si>
    <t>Austria</t>
  </si>
  <si>
    <t>Exner</t>
  </si>
  <si>
    <t>Jihlava K.S.K.</t>
  </si>
  <si>
    <t>Nevařil</t>
  </si>
  <si>
    <t>Orel MB</t>
  </si>
  <si>
    <t>Lapčík</t>
  </si>
  <si>
    <t>Michael</t>
  </si>
  <si>
    <t>Brno</t>
  </si>
  <si>
    <t>Vítězslav</t>
  </si>
  <si>
    <t>Ekol Team Brno</t>
  </si>
  <si>
    <t>Konečný</t>
  </si>
  <si>
    <t>Aleš</t>
  </si>
  <si>
    <t>OREL SILUVKY</t>
  </si>
  <si>
    <t>Zahradník</t>
  </si>
  <si>
    <t>TJ Kanoistika znojmo</t>
  </si>
  <si>
    <t>Karas</t>
  </si>
  <si>
    <t>Dominik</t>
  </si>
  <si>
    <t>Prostějov</t>
  </si>
  <si>
    <t>Malaga</t>
  </si>
  <si>
    <t>Smolík</t>
  </si>
  <si>
    <t>Strachotice</t>
  </si>
  <si>
    <t>Lysák</t>
  </si>
  <si>
    <t>Vlastimil</t>
  </si>
  <si>
    <t>STAR TRAC</t>
  </si>
  <si>
    <t>Januška</t>
  </si>
  <si>
    <t>Adam</t>
  </si>
  <si>
    <t>Šanov</t>
  </si>
  <si>
    <t>Holzmann</t>
  </si>
  <si>
    <t>Markus</t>
  </si>
  <si>
    <t>LAC Harlekin</t>
  </si>
  <si>
    <t>Tkadlec</t>
  </si>
  <si>
    <t>Plíva</t>
  </si>
  <si>
    <t>Orel Dolní Dobrouč</t>
  </si>
  <si>
    <t>Havelka</t>
  </si>
  <si>
    <t>Dalibor</t>
  </si>
  <si>
    <t xml:space="preserve">- </t>
  </si>
  <si>
    <t>Trutna</t>
  </si>
  <si>
    <t>Šitka</t>
  </si>
  <si>
    <t>MK Seip Ostrava</t>
  </si>
  <si>
    <t>Nehybka</t>
  </si>
  <si>
    <t>Orel Židenice</t>
  </si>
  <si>
    <t>Vrábel</t>
  </si>
  <si>
    <t>Jihlava MST</t>
  </si>
  <si>
    <t>Plaček</t>
  </si>
  <si>
    <t>Mahel</t>
  </si>
  <si>
    <t>Tadeáš</t>
  </si>
  <si>
    <t>Ryšavý</t>
  </si>
  <si>
    <t>SK Okříšky</t>
  </si>
  <si>
    <t>Okříšky Laufteam Fraenxische</t>
  </si>
  <si>
    <t>Koudelka</t>
  </si>
  <si>
    <t>SK Olšany</t>
  </si>
  <si>
    <t>Halíček</t>
  </si>
  <si>
    <t>Hroznová Lhota- Hostující Popocatepetl</t>
  </si>
  <si>
    <t>Bělík</t>
  </si>
  <si>
    <t>SOKOL SYROVICE</t>
  </si>
  <si>
    <t>Verčimák</t>
  </si>
  <si>
    <t>Miroslav</t>
  </si>
  <si>
    <t>SPZ Únanov Malé Losolosy</t>
  </si>
  <si>
    <t>Míka</t>
  </si>
  <si>
    <t>Jihlava</t>
  </si>
  <si>
    <t>Pospíchal</t>
  </si>
  <si>
    <t>Doležal</t>
  </si>
  <si>
    <t>neregistrován</t>
  </si>
  <si>
    <t>Elsnic</t>
  </si>
  <si>
    <t>Dyjská ves</t>
  </si>
  <si>
    <t>Fila</t>
  </si>
  <si>
    <t>Brancouze</t>
  </si>
  <si>
    <t>Antoš</t>
  </si>
  <si>
    <t>TJ Kanoistika Znojmo</t>
  </si>
  <si>
    <t>Bednář</t>
  </si>
  <si>
    <t>Roman</t>
  </si>
  <si>
    <t>BECARO</t>
  </si>
  <si>
    <t>Dubský</t>
  </si>
  <si>
    <t>SK Přibyslav</t>
  </si>
  <si>
    <t>Mokrý</t>
  </si>
  <si>
    <t>Stanislav</t>
  </si>
  <si>
    <t>KOB Moira</t>
  </si>
  <si>
    <t>Atlanta Znojmo</t>
  </si>
  <si>
    <t>Bubla</t>
  </si>
  <si>
    <t>Sever Brno</t>
  </si>
  <si>
    <t>Lima</t>
  </si>
  <si>
    <t>Walter</t>
  </si>
  <si>
    <t>Bratršovský</t>
  </si>
  <si>
    <t>Polná</t>
  </si>
  <si>
    <t>Bellay</t>
  </si>
  <si>
    <t>Tribelo</t>
  </si>
  <si>
    <t>Tinka</t>
  </si>
  <si>
    <t>Paták</t>
  </si>
  <si>
    <t>Vít</t>
  </si>
  <si>
    <t>BECARO team</t>
  </si>
  <si>
    <t>Maňura</t>
  </si>
  <si>
    <t>Hronek</t>
  </si>
  <si>
    <t>Jaroslav</t>
  </si>
  <si>
    <t>OREL OBŘANY</t>
  </si>
  <si>
    <t>Pelzer</t>
  </si>
  <si>
    <t>Lorenz</t>
  </si>
  <si>
    <t>Man</t>
  </si>
  <si>
    <t>Trávník</t>
  </si>
  <si>
    <t>Jihlava HAS</t>
  </si>
  <si>
    <t>Koudela</t>
  </si>
  <si>
    <t>Brtnice</t>
  </si>
  <si>
    <t>Rutar</t>
  </si>
  <si>
    <t>Štefanik</t>
  </si>
  <si>
    <t>PŘÍSNOTICE SOKOL</t>
  </si>
  <si>
    <t>Obrátil</t>
  </si>
  <si>
    <t>Moravec</t>
  </si>
  <si>
    <t>Daniel</t>
  </si>
  <si>
    <t>Redhat Brno</t>
  </si>
  <si>
    <t>Hort</t>
  </si>
  <si>
    <t>David</t>
  </si>
  <si>
    <t>Urbánek</t>
  </si>
  <si>
    <t>Ivan</t>
  </si>
  <si>
    <t>nezařazen</t>
  </si>
  <si>
    <t>Pomikal</t>
  </si>
  <si>
    <t>Okříšky</t>
  </si>
  <si>
    <t>Trojan</t>
  </si>
  <si>
    <t>Oslavice</t>
  </si>
  <si>
    <t>Sedláček</t>
  </si>
  <si>
    <t>Václavek</t>
  </si>
  <si>
    <t>Miloš</t>
  </si>
  <si>
    <t>Lesonice</t>
  </si>
  <si>
    <t>Chalupa</t>
  </si>
  <si>
    <t>Rouchovany</t>
  </si>
  <si>
    <t>Z Tranz Moravské Budějovice</t>
  </si>
  <si>
    <t>Joura</t>
  </si>
  <si>
    <t>Přibyl</t>
  </si>
  <si>
    <t>Brabenec</t>
  </si>
  <si>
    <t>Žďár n. Sáz. FinFin</t>
  </si>
  <si>
    <t>Víteček</t>
  </si>
  <si>
    <t>Antonín</t>
  </si>
  <si>
    <t>Hadroušek</t>
  </si>
  <si>
    <t>Praha</t>
  </si>
  <si>
    <t>Macek</t>
  </si>
  <si>
    <t>KDU ČSL</t>
  </si>
  <si>
    <t>Wolczyk</t>
  </si>
  <si>
    <t>Valásek</t>
  </si>
  <si>
    <t>CF- Vienna</t>
  </si>
  <si>
    <t>Švrček</t>
  </si>
  <si>
    <t>Chrti Lednice</t>
  </si>
  <si>
    <t>Šolz</t>
  </si>
  <si>
    <t>Žabiny</t>
  </si>
  <si>
    <t>Špaček</t>
  </si>
  <si>
    <t>Podzimek</t>
  </si>
  <si>
    <t>Suchohrdly</t>
  </si>
  <si>
    <t>Skoda</t>
  </si>
  <si>
    <t>Franz</t>
  </si>
  <si>
    <t>Fišer</t>
  </si>
  <si>
    <t>Jihlava Cykling Vysočina</t>
  </si>
  <si>
    <t>Šigut</t>
  </si>
  <si>
    <t>Rabbits Znojmo</t>
  </si>
  <si>
    <t>Hlávka</t>
  </si>
  <si>
    <t>Šolc</t>
  </si>
  <si>
    <t>CK Kučera</t>
  </si>
  <si>
    <t>Haumer</t>
  </si>
  <si>
    <t>Biatlon Vyškov</t>
  </si>
  <si>
    <t>Mikulík</t>
  </si>
  <si>
    <t>Jarmil</t>
  </si>
  <si>
    <t>Jiřice c M.B.</t>
  </si>
  <si>
    <t>Zahradníček</t>
  </si>
  <si>
    <t>Turnov</t>
  </si>
  <si>
    <t>Bělobradič</t>
  </si>
  <si>
    <t>No talent</t>
  </si>
  <si>
    <t>Brumovský</t>
  </si>
  <si>
    <t>Tojšl</t>
  </si>
  <si>
    <t>SK Gaučing</t>
  </si>
  <si>
    <t>Rudolf</t>
  </si>
  <si>
    <t>Pavlas</t>
  </si>
  <si>
    <t>Kadlec</t>
  </si>
  <si>
    <t>SokolRadostice</t>
  </si>
  <si>
    <t>Lucky cow Ježíšek</t>
  </si>
  <si>
    <t>Kovář</t>
  </si>
  <si>
    <t>Orel Únanov</t>
  </si>
  <si>
    <t>Truhlář</t>
  </si>
  <si>
    <t>Voda</t>
  </si>
  <si>
    <t>Kretschmer</t>
  </si>
  <si>
    <t>Kurt</t>
  </si>
  <si>
    <t>Varga</t>
  </si>
  <si>
    <t>Ladislav</t>
  </si>
  <si>
    <t>Pokorný</t>
  </si>
  <si>
    <t>Lubomír</t>
  </si>
  <si>
    <t>Kocur</t>
  </si>
  <si>
    <t>Havránek</t>
  </si>
  <si>
    <t>Cwiklinski</t>
  </si>
  <si>
    <t>Marcin</t>
  </si>
  <si>
    <t>Rehberger</t>
  </si>
  <si>
    <t>Tunka</t>
  </si>
  <si>
    <t>Únanov</t>
  </si>
  <si>
    <t>Bartůněk</t>
  </si>
  <si>
    <t>Hostěradice</t>
  </si>
  <si>
    <t>Weisser</t>
  </si>
  <si>
    <t>Poláček</t>
  </si>
  <si>
    <t>Oslzlý</t>
  </si>
  <si>
    <t>Velké Bílovice</t>
  </si>
  <si>
    <t>Šmarda</t>
  </si>
  <si>
    <t>1.FC Kickers 09</t>
  </si>
  <si>
    <t>Papaj</t>
  </si>
  <si>
    <t>TJ SOKOL Tasovice</t>
  </si>
  <si>
    <t>Neubauer</t>
  </si>
  <si>
    <t>Matouš</t>
  </si>
  <si>
    <t xml:space="preserve">Z Trans </t>
  </si>
  <si>
    <t>Matyšek</t>
  </si>
  <si>
    <t>Kobylarz</t>
  </si>
  <si>
    <t>Taekwon - do Třebíč</t>
  </si>
  <si>
    <t>Jakubčík</t>
  </si>
  <si>
    <t>Sokol Krumvíř</t>
  </si>
  <si>
    <t>KOB Moira Brno</t>
  </si>
  <si>
    <t>Pacal</t>
  </si>
  <si>
    <t>SKRLH Třebíč</t>
  </si>
  <si>
    <t>Volhejn</t>
  </si>
  <si>
    <t>Dream Team</t>
  </si>
  <si>
    <t>Šrámek</t>
  </si>
  <si>
    <t>Ševela</t>
  </si>
  <si>
    <t>Novák</t>
  </si>
  <si>
    <t>Tomek</t>
  </si>
  <si>
    <t>Klimeš</t>
  </si>
  <si>
    <t>SK Blue Divers</t>
  </si>
  <si>
    <t>Vlach</t>
  </si>
  <si>
    <t>Neděla</t>
  </si>
  <si>
    <t>Průša</t>
  </si>
  <si>
    <t>Kratochvíl</t>
  </si>
  <si>
    <t>Vávra</t>
  </si>
  <si>
    <t>ŠAK Židlochovic</t>
  </si>
  <si>
    <t>Sedlák</t>
  </si>
  <si>
    <t>Radim</t>
  </si>
  <si>
    <t>Průvan Brno</t>
  </si>
  <si>
    <t>Hruška</t>
  </si>
  <si>
    <t>Čížek</t>
  </si>
  <si>
    <t>Veselý</t>
  </si>
  <si>
    <t>Oblekovice</t>
  </si>
  <si>
    <t>Vačkař</t>
  </si>
  <si>
    <t>Rostislav</t>
  </si>
  <si>
    <t>nezařezen</t>
  </si>
  <si>
    <t>Šabo</t>
  </si>
  <si>
    <t>Štefan</t>
  </si>
  <si>
    <t>Pfabigan</t>
  </si>
  <si>
    <t>Thomas</t>
  </si>
  <si>
    <t xml:space="preserve">FF Waidhofen </t>
  </si>
  <si>
    <t>Fiala</t>
  </si>
  <si>
    <t>PVS Žlutá ponorka Třebíč</t>
  </si>
  <si>
    <t>Chlup</t>
  </si>
  <si>
    <t>SKST</t>
  </si>
  <si>
    <t>Beneš</t>
  </si>
  <si>
    <t>Čihal</t>
  </si>
  <si>
    <t>Vavřinec</t>
  </si>
  <si>
    <t>Miglec</t>
  </si>
  <si>
    <t>Viktor</t>
  </si>
  <si>
    <t>Harant</t>
  </si>
  <si>
    <t>Kasárna</t>
  </si>
  <si>
    <t>Tvrdík</t>
  </si>
  <si>
    <t>Pikart</t>
  </si>
  <si>
    <t>Caha</t>
  </si>
  <si>
    <t>Kreuz</t>
  </si>
  <si>
    <t>Pekárek</t>
  </si>
  <si>
    <t>Pluháček</t>
  </si>
  <si>
    <t>AC Senetářov</t>
  </si>
  <si>
    <t>Sivera</t>
  </si>
  <si>
    <t xml:space="preserve"> MB (RN 1973 až 1964 – muži 40 – 49)</t>
  </si>
  <si>
    <t>Kynologický klub Únanov</t>
  </si>
  <si>
    <t>Sháněl</t>
  </si>
  <si>
    <t>Fučík</t>
  </si>
  <si>
    <t>Černín</t>
  </si>
  <si>
    <t>Leoš</t>
  </si>
  <si>
    <t>Kresl</t>
  </si>
  <si>
    <t>AC Český Krumlov</t>
  </si>
  <si>
    <t>Přikryl</t>
  </si>
  <si>
    <t>Kob Moira Brno</t>
  </si>
  <si>
    <t>Baják</t>
  </si>
  <si>
    <t>T.J Sokol velké Bílovice</t>
  </si>
  <si>
    <t>Procházka</t>
  </si>
  <si>
    <t>Milan</t>
  </si>
  <si>
    <t>Března</t>
  </si>
  <si>
    <t>Orálek</t>
  </si>
  <si>
    <t>AC Mor.Slavia</t>
  </si>
  <si>
    <t>Palko</t>
  </si>
  <si>
    <t>USK UNI BRNO</t>
  </si>
  <si>
    <t>Vítek</t>
  </si>
  <si>
    <t>Batelov</t>
  </si>
  <si>
    <t>Jordán</t>
  </si>
  <si>
    <t>Kocián</t>
  </si>
  <si>
    <t>PSK Znojmo</t>
  </si>
  <si>
    <t>Tichý</t>
  </si>
  <si>
    <t>Světlá n.S. Catus Bike team</t>
  </si>
  <si>
    <t>Vacek</t>
  </si>
  <si>
    <t>Iscarex</t>
  </si>
  <si>
    <t>Zachaž</t>
  </si>
  <si>
    <t>OREL VYS,MÝTO</t>
  </si>
  <si>
    <t>Bětík</t>
  </si>
  <si>
    <t>SK Opava</t>
  </si>
  <si>
    <t>Halas</t>
  </si>
  <si>
    <t xml:space="preserve"> Orel Drnovice</t>
  </si>
  <si>
    <t>Prášil</t>
  </si>
  <si>
    <t>OOB Třebíč</t>
  </si>
  <si>
    <t>Smetana</t>
  </si>
  <si>
    <t>Třešť Eurofoam sport</t>
  </si>
  <si>
    <t>Roland</t>
  </si>
  <si>
    <t>Šachový klub Haiva Tasovice</t>
  </si>
  <si>
    <t>Matějek</t>
  </si>
  <si>
    <t>Jaromír</t>
  </si>
  <si>
    <t>Dočkal</t>
  </si>
  <si>
    <t>Dobronín</t>
  </si>
  <si>
    <t>Jedlička</t>
  </si>
  <si>
    <t>Haiva Tasovice</t>
  </si>
  <si>
    <t>Straka</t>
  </si>
  <si>
    <t>Kamil</t>
  </si>
  <si>
    <t>Dačice</t>
  </si>
  <si>
    <t>Burian</t>
  </si>
  <si>
    <t>Grabner</t>
  </si>
  <si>
    <t>Herwig</t>
  </si>
  <si>
    <t>LC Waldvieriel</t>
  </si>
  <si>
    <t>Mika</t>
  </si>
  <si>
    <t>Pilař</t>
  </si>
  <si>
    <t>Wallner</t>
  </si>
  <si>
    <t>Nekvin</t>
  </si>
  <si>
    <t>Ožana</t>
  </si>
  <si>
    <t>Nové Město na Moravě</t>
  </si>
  <si>
    <t>Šaroun</t>
  </si>
  <si>
    <t>CK Kučera Znojmo</t>
  </si>
  <si>
    <t>Král</t>
  </si>
  <si>
    <t>Havlíčkův Brod</t>
  </si>
  <si>
    <t>Macinka</t>
  </si>
  <si>
    <t>SKC Znojmo</t>
  </si>
  <si>
    <t>Mihola</t>
  </si>
  <si>
    <t>Orel Lesná Brno</t>
  </si>
  <si>
    <t>Fitness Freedom</t>
  </si>
  <si>
    <t>Vlčan</t>
  </si>
  <si>
    <t>Luboš</t>
  </si>
  <si>
    <t>SDH Pocoucov</t>
  </si>
  <si>
    <t>Jančařík</t>
  </si>
  <si>
    <t>AAC Brno</t>
  </si>
  <si>
    <t>Švejda</t>
  </si>
  <si>
    <t>Řásná TJ</t>
  </si>
  <si>
    <t>KFM Jihlava</t>
  </si>
  <si>
    <t>Brožík</t>
  </si>
  <si>
    <t>Vlašim</t>
  </si>
  <si>
    <t>Dobšík</t>
  </si>
  <si>
    <t>Kazda</t>
  </si>
  <si>
    <t>Tischler</t>
  </si>
  <si>
    <t>René</t>
  </si>
  <si>
    <t>Hůlka</t>
  </si>
  <si>
    <t>Cyklo Mikulášek</t>
  </si>
  <si>
    <t>Musil</t>
  </si>
  <si>
    <t>Schiffer</t>
  </si>
  <si>
    <t>Wiesinger</t>
  </si>
  <si>
    <t>Wolker</t>
  </si>
  <si>
    <t>Hrušovany u B.</t>
  </si>
  <si>
    <t>Grussen</t>
  </si>
  <si>
    <t>Erich</t>
  </si>
  <si>
    <t>Stehlík</t>
  </si>
  <si>
    <t>Buličič</t>
  </si>
  <si>
    <t>Andrija</t>
  </si>
  <si>
    <t>Weiss</t>
  </si>
  <si>
    <t>Grunther</t>
  </si>
  <si>
    <t>West-berg-at</t>
  </si>
  <si>
    <t>Fojtách</t>
  </si>
  <si>
    <t>TJ Znojmo šachy</t>
  </si>
  <si>
    <t>Vopička</t>
  </si>
  <si>
    <t>Louda</t>
  </si>
  <si>
    <t>Loudateam</t>
  </si>
  <si>
    <t>Sobotka</t>
  </si>
  <si>
    <t>Moravská Nová Ves</t>
  </si>
  <si>
    <t>Zeman</t>
  </si>
  <si>
    <t>Louda team</t>
  </si>
  <si>
    <t>Dobeš</t>
  </si>
  <si>
    <t>Janovský</t>
  </si>
  <si>
    <t>Strání</t>
  </si>
  <si>
    <t>Kresta</t>
  </si>
  <si>
    <t>STS Chvojkovice</t>
  </si>
  <si>
    <t>Matula</t>
  </si>
  <si>
    <t>Zetor brno</t>
  </si>
  <si>
    <t>Studnička</t>
  </si>
  <si>
    <t>MC (RN 1963 – 1954 – muži 50 – 59)</t>
  </si>
  <si>
    <t>Sokol Rudíkov</t>
  </si>
  <si>
    <t>Motálek</t>
  </si>
  <si>
    <t xml:space="preserve">Marek </t>
  </si>
  <si>
    <t>Suchý</t>
  </si>
  <si>
    <t>Patočka</t>
  </si>
  <si>
    <t>Dinosport</t>
  </si>
  <si>
    <t>Holub</t>
  </si>
  <si>
    <t>Liga 100 Praha</t>
  </si>
  <si>
    <t>Berky</t>
  </si>
  <si>
    <t>Havlíčkův Brod SDH Termesivy</t>
  </si>
  <si>
    <t>Třebíč TJ Spartak</t>
  </si>
  <si>
    <t>Měřínský</t>
  </si>
  <si>
    <t>Skyba</t>
  </si>
  <si>
    <t>Fit-online</t>
  </si>
  <si>
    <t>Vacarda</t>
  </si>
  <si>
    <t>AC Slovan Liberec</t>
  </si>
  <si>
    <t>Orth</t>
  </si>
  <si>
    <t>Irish pub Břeclav</t>
  </si>
  <si>
    <t>Mejzlík</t>
  </si>
  <si>
    <t>TJ Sparta Třebíč</t>
  </si>
  <si>
    <t>Vyškov</t>
  </si>
  <si>
    <t>Kugler</t>
  </si>
  <si>
    <t>Jihlava KMS</t>
  </si>
  <si>
    <t>Pilát</t>
  </si>
  <si>
    <t>Okříšky Sokol</t>
  </si>
  <si>
    <t>Zeibert</t>
  </si>
  <si>
    <t>Stránský</t>
  </si>
  <si>
    <t>CKK Kučera Znojmo</t>
  </si>
  <si>
    <t>Šimek</t>
  </si>
  <si>
    <t>ZOD Němčice nad Hanou</t>
  </si>
  <si>
    <t>Kolařík</t>
  </si>
  <si>
    <t>Jihlava Atletika</t>
  </si>
  <si>
    <t>Modřice</t>
  </si>
  <si>
    <t>Scherrer</t>
  </si>
  <si>
    <t>Orel Moravské Budějovice</t>
  </si>
  <si>
    <t>Špacír</t>
  </si>
  <si>
    <t>Vladislav</t>
  </si>
  <si>
    <t>Loko Břeclav</t>
  </si>
  <si>
    <t>Rozman</t>
  </si>
  <si>
    <t>Cyklo Lasl Brno</t>
  </si>
  <si>
    <t>Ševčík</t>
  </si>
  <si>
    <t>TJ Turbo Chotěboř</t>
  </si>
  <si>
    <t>Jihlava Bosch Diesel</t>
  </si>
  <si>
    <t>Smutný</t>
  </si>
  <si>
    <t>Říháček</t>
  </si>
  <si>
    <t>Vévoda</t>
  </si>
  <si>
    <t>Žďár n. Sáz.</t>
  </si>
  <si>
    <t>Juránek</t>
  </si>
  <si>
    <t>Haimer</t>
  </si>
  <si>
    <t>Karl</t>
  </si>
  <si>
    <t>Pejchal</t>
  </si>
  <si>
    <t>Radek</t>
  </si>
  <si>
    <t>Zbyšek</t>
  </si>
  <si>
    <t>Mucha</t>
  </si>
  <si>
    <t>Šmatera</t>
  </si>
  <si>
    <t>Kunštát</t>
  </si>
  <si>
    <t>Jurča</t>
  </si>
  <si>
    <t>Mravík</t>
  </si>
  <si>
    <t>Basketball</t>
  </si>
  <si>
    <t>Fusik</t>
  </si>
  <si>
    <t>Ján</t>
  </si>
  <si>
    <t>BBS Bratislava</t>
  </si>
  <si>
    <t>Landorf</t>
  </si>
  <si>
    <t>KFC Kleinensdorf</t>
  </si>
  <si>
    <t>Medek</t>
  </si>
  <si>
    <t>TJ Hodonice</t>
  </si>
  <si>
    <t>Antos</t>
  </si>
  <si>
    <t>Helmut</t>
  </si>
  <si>
    <t>Horký</t>
  </si>
  <si>
    <t>Slováček</t>
  </si>
  <si>
    <t>Roetcer</t>
  </si>
  <si>
    <t>Daněk</t>
  </si>
  <si>
    <t>Horizont kola</t>
  </si>
  <si>
    <t>Dražan</t>
  </si>
  <si>
    <t>UNI Obrany</t>
  </si>
  <si>
    <t>Christian</t>
  </si>
  <si>
    <t>Koechl</t>
  </si>
  <si>
    <t>zetor</t>
  </si>
  <si>
    <t>Lach</t>
  </si>
  <si>
    <t>Wienna</t>
  </si>
  <si>
    <t>Rozsypal</t>
  </si>
  <si>
    <t>Tříska</t>
  </si>
  <si>
    <t>Volavý</t>
  </si>
  <si>
    <t>Fitonline</t>
  </si>
  <si>
    <t>MD (RN 1953 a méně – muži nad 60 )</t>
  </si>
  <si>
    <t>Hanák</t>
  </si>
  <si>
    <t>Albín</t>
  </si>
  <si>
    <t>AS Moravská Slávia</t>
  </si>
  <si>
    <t>Nechvátal</t>
  </si>
  <si>
    <t>Kaše</t>
  </si>
  <si>
    <t>Barnex Brno</t>
  </si>
  <si>
    <t>Škrleta</t>
  </si>
  <si>
    <t>TJ Nová Včelnice</t>
  </si>
  <si>
    <t>Kříž</t>
  </si>
  <si>
    <t>Hevlín</t>
  </si>
  <si>
    <t>Vídeňský</t>
  </si>
  <si>
    <t>Moravské Budějovice</t>
  </si>
  <si>
    <t>Krechler</t>
  </si>
  <si>
    <t>Jihlava Ježek Team</t>
  </si>
  <si>
    <t>Kudlička</t>
  </si>
  <si>
    <t>Svatopluk</t>
  </si>
  <si>
    <t>LRS Vyškov</t>
  </si>
  <si>
    <t>Hlavsa</t>
  </si>
  <si>
    <t>ABK 99 Pohořelice</t>
  </si>
  <si>
    <t>Sláma</t>
  </si>
  <si>
    <t>Jihlava Liga 100</t>
  </si>
  <si>
    <t>Brtník</t>
  </si>
  <si>
    <t>Babice nad Svitavou</t>
  </si>
  <si>
    <t>Mareš</t>
  </si>
  <si>
    <t>Bohumil</t>
  </si>
  <si>
    <t>LAC Brno</t>
  </si>
  <si>
    <t>Tomíšek,</t>
  </si>
  <si>
    <t>Jindřich</t>
  </si>
  <si>
    <t>LRS VYŠKOV</t>
  </si>
  <si>
    <t>Bělka</t>
  </si>
  <si>
    <t>TŘEBÍČ ATLETIC</t>
  </si>
  <si>
    <t>Roubal</t>
  </si>
  <si>
    <t>Stráník</t>
  </si>
  <si>
    <t>Bumbálek</t>
  </si>
  <si>
    <t>Kamenice u Ji. TJ Sokol</t>
  </si>
  <si>
    <t>Hirschboeck</t>
  </si>
  <si>
    <t>Friedrich</t>
  </si>
  <si>
    <t>ULC Horn</t>
  </si>
  <si>
    <t>Barták</t>
  </si>
  <si>
    <t>Mojžiš</t>
  </si>
  <si>
    <t>Vincent</t>
  </si>
  <si>
    <t>KČT Havlíčkův Brod</t>
  </si>
  <si>
    <t>Jozef</t>
  </si>
  <si>
    <t>Boleráz</t>
  </si>
  <si>
    <t>Štola</t>
  </si>
  <si>
    <t>Beránek</t>
  </si>
  <si>
    <t>Kopeček</t>
  </si>
  <si>
    <t>MS Brno</t>
  </si>
  <si>
    <t>Štrajt</t>
  </si>
  <si>
    <t>Rájec Jestřebí</t>
  </si>
  <si>
    <t>Stříbrný</t>
  </si>
  <si>
    <t>MS Slavia Brno</t>
  </si>
  <si>
    <t>Pfeiffer</t>
  </si>
  <si>
    <t>ŽA (RN 1979 a mladší - ženy do 34)</t>
  </si>
  <si>
    <t>Březnová</t>
  </si>
  <si>
    <t>Klára</t>
  </si>
  <si>
    <t>Smolková</t>
  </si>
  <si>
    <t>Romana</t>
  </si>
  <si>
    <t>Shannon</t>
  </si>
  <si>
    <t>Sivila</t>
  </si>
  <si>
    <t>Gánovská</t>
  </si>
  <si>
    <t>Patricia</t>
  </si>
  <si>
    <t>Sport T.Mritz</t>
  </si>
  <si>
    <t>Vašalovská</t>
  </si>
  <si>
    <t>Petra</t>
  </si>
  <si>
    <t>Kaletová</t>
  </si>
  <si>
    <t>Alice</t>
  </si>
  <si>
    <t>Findejsová</t>
  </si>
  <si>
    <t>Sophie</t>
  </si>
  <si>
    <t>Stránská</t>
  </si>
  <si>
    <t>Škrdlová</t>
  </si>
  <si>
    <t>Renata</t>
  </si>
  <si>
    <t>Weignerová</t>
  </si>
  <si>
    <t>Bajcarová</t>
  </si>
  <si>
    <t>Lucie</t>
  </si>
  <si>
    <t>Janíčková</t>
  </si>
  <si>
    <t>Veronika</t>
  </si>
  <si>
    <t>Srbová</t>
  </si>
  <si>
    <t>Alena</t>
  </si>
  <si>
    <t>Adéla</t>
  </si>
  <si>
    <t>Kuchařová</t>
  </si>
  <si>
    <t>Petrůvky SDH</t>
  </si>
  <si>
    <t>Trojanová</t>
  </si>
  <si>
    <t>Martina</t>
  </si>
  <si>
    <t>Kaňkovská</t>
  </si>
  <si>
    <t>Plchová</t>
  </si>
  <si>
    <t>Vendula</t>
  </si>
  <si>
    <t>Jordánová</t>
  </si>
  <si>
    <t>Sokol Třebíč</t>
  </si>
  <si>
    <t>Slaníková</t>
  </si>
  <si>
    <t>Adriana</t>
  </si>
  <si>
    <t>AK Hodonín</t>
  </si>
  <si>
    <t>Tavakoli</t>
  </si>
  <si>
    <t>Mariel</t>
  </si>
  <si>
    <t>Vaverová</t>
  </si>
  <si>
    <t>Holcmanová</t>
  </si>
  <si>
    <t>Radka</t>
  </si>
  <si>
    <t>Kociánová</t>
  </si>
  <si>
    <t>Jiřina</t>
  </si>
  <si>
    <t>Ošmerová</t>
  </si>
  <si>
    <t>Eva</t>
  </si>
  <si>
    <t>Plzáková</t>
  </si>
  <si>
    <t>Iva</t>
  </si>
  <si>
    <t>Zhoř</t>
  </si>
  <si>
    <t>Smutná</t>
  </si>
  <si>
    <t>Tereza</t>
  </si>
  <si>
    <t>Valová</t>
  </si>
  <si>
    <t>Jirků</t>
  </si>
  <si>
    <t>Zuzana</t>
  </si>
  <si>
    <t>Simona</t>
  </si>
  <si>
    <t>Pavlusiková</t>
  </si>
  <si>
    <t>Jaroslava</t>
  </si>
  <si>
    <t>SDH Petrůvky</t>
  </si>
  <si>
    <t>Vévodová</t>
  </si>
  <si>
    <t>Honsová</t>
  </si>
  <si>
    <t>Kadlecová</t>
  </si>
  <si>
    <t>TJ SK Radostice</t>
  </si>
  <si>
    <t>Křipalová</t>
  </si>
  <si>
    <t>Michálková</t>
  </si>
  <si>
    <t>Slovan Luhačovice</t>
  </si>
  <si>
    <t>Kraus</t>
  </si>
  <si>
    <t>Jennifer</t>
  </si>
  <si>
    <t>Moláková</t>
  </si>
  <si>
    <t>Dagmar</t>
  </si>
  <si>
    <t>Szablaturová</t>
  </si>
  <si>
    <t>Kamila</t>
  </si>
  <si>
    <t>Daniela</t>
  </si>
  <si>
    <t>Pluháčková</t>
  </si>
  <si>
    <t>Studená</t>
  </si>
  <si>
    <t>Bartáková</t>
  </si>
  <si>
    <t>Helena</t>
  </si>
  <si>
    <t>Vítkovice</t>
  </si>
  <si>
    <t>Nováčková</t>
  </si>
  <si>
    <t>Vídenská</t>
  </si>
  <si>
    <t>Lenka</t>
  </si>
  <si>
    <t>Moravany</t>
  </si>
  <si>
    <t>Šalpachová</t>
  </si>
  <si>
    <t>Kinská</t>
  </si>
  <si>
    <t>ŽB (RN 1978 a méně – ženy nad 35)</t>
  </si>
  <si>
    <t>Fučíková</t>
  </si>
  <si>
    <t>Hana</t>
  </si>
  <si>
    <t>Běžec Vysočiny Jihlava</t>
  </si>
  <si>
    <t>Jančaříková</t>
  </si>
  <si>
    <t>Jahodová</t>
  </si>
  <si>
    <t>Iveta</t>
  </si>
  <si>
    <t>Divišová</t>
  </si>
  <si>
    <t>Silvie</t>
  </si>
  <si>
    <t>M. K.</t>
  </si>
  <si>
    <t>Barbara</t>
  </si>
  <si>
    <t>Andrea</t>
  </si>
  <si>
    <t>Veselá</t>
  </si>
  <si>
    <t>Hanáková</t>
  </si>
  <si>
    <t>Miroslava</t>
  </si>
  <si>
    <t>SK Bučovice</t>
  </si>
  <si>
    <t>Novotná</t>
  </si>
  <si>
    <t>Sýkorová</t>
  </si>
  <si>
    <t>SK Oceláci Ostrava</t>
  </si>
  <si>
    <t>Bulantová</t>
  </si>
  <si>
    <t>Tamara</t>
  </si>
  <si>
    <t>Martincová</t>
  </si>
  <si>
    <t>Ivana</t>
  </si>
  <si>
    <t>Mor.Slavia Brno</t>
  </si>
  <si>
    <t>Sichertová</t>
  </si>
  <si>
    <t>Dana</t>
  </si>
  <si>
    <t>Svobodová</t>
  </si>
  <si>
    <t>Brabcová</t>
  </si>
  <si>
    <t>Milada</t>
  </si>
  <si>
    <t>Petrovice</t>
  </si>
  <si>
    <t>Hynštová</t>
  </si>
  <si>
    <t>AK Drnovice</t>
  </si>
  <si>
    <t>Slabáková</t>
  </si>
  <si>
    <t>AK Olymp Brno</t>
  </si>
  <si>
    <t>Slámová</t>
  </si>
  <si>
    <t>Jitka</t>
  </si>
  <si>
    <t>Durnová</t>
  </si>
  <si>
    <t>Marta</t>
  </si>
  <si>
    <t>Antalis Veselí</t>
  </si>
  <si>
    <t>Hrouzková</t>
  </si>
  <si>
    <t>Martinka</t>
  </si>
  <si>
    <t>Jirovská</t>
  </si>
  <si>
    <t>Monika</t>
  </si>
  <si>
    <t>Krechlerová</t>
  </si>
  <si>
    <t>Hanáčková</t>
  </si>
  <si>
    <t>AC Kočičina</t>
  </si>
  <si>
    <t>Hrozová</t>
  </si>
  <si>
    <t>Milena</t>
  </si>
  <si>
    <t>Juřičková</t>
  </si>
  <si>
    <t>Topinková</t>
  </si>
  <si>
    <t>Hortová</t>
  </si>
  <si>
    <t>Žákovská</t>
  </si>
  <si>
    <t>Horizont Blansko</t>
  </si>
  <si>
    <t>Dokulilová</t>
  </si>
  <si>
    <t>Dvořáková</t>
  </si>
  <si>
    <t>Klimešová</t>
  </si>
  <si>
    <t>Zdenka</t>
  </si>
  <si>
    <t>Kuřim</t>
  </si>
  <si>
    <t>Kubíčková</t>
  </si>
  <si>
    <t>Volavá</t>
  </si>
  <si>
    <t>Mahelová</t>
  </si>
  <si>
    <t>Studníčková</t>
  </si>
  <si>
    <t>Štolová</t>
  </si>
  <si>
    <t>Staňková</t>
  </si>
  <si>
    <t>Velký Beranov</t>
  </si>
  <si>
    <t>Urbanová</t>
  </si>
  <si>
    <t>Vávrová</t>
  </si>
  <si>
    <t>Anna</t>
  </si>
  <si>
    <t>Hrušovany u Brna</t>
  </si>
  <si>
    <t>Bohdálková</t>
  </si>
  <si>
    <t>Jolana</t>
  </si>
  <si>
    <t>Fitnes freedom</t>
  </si>
  <si>
    <t>Jandusová</t>
  </si>
  <si>
    <t>Froeschl</t>
  </si>
  <si>
    <t>Maria</t>
  </si>
  <si>
    <t>Kašová</t>
  </si>
  <si>
    <t>Kalová</t>
  </si>
  <si>
    <t>Zetor Brno</t>
  </si>
  <si>
    <t>Krejčiříková</t>
  </si>
  <si>
    <t>Sv.Kateřina</t>
  </si>
  <si>
    <t>Budínská</t>
  </si>
  <si>
    <t>Cupalová</t>
  </si>
  <si>
    <t>Bučovice</t>
  </si>
  <si>
    <t>Gruber</t>
  </si>
  <si>
    <t>Karin</t>
  </si>
  <si>
    <t>Horáčková</t>
  </si>
  <si>
    <t>Pavla</t>
  </si>
  <si>
    <t>Keprtová</t>
  </si>
  <si>
    <t>Miloslava</t>
  </si>
  <si>
    <t>Křenovice</t>
  </si>
  <si>
    <t>Fun racing team</t>
  </si>
  <si>
    <t>Mokrá</t>
  </si>
  <si>
    <t>Regina</t>
  </si>
  <si>
    <t>Obrátilová</t>
  </si>
  <si>
    <t>Nada</t>
  </si>
  <si>
    <t>Pospěchalová</t>
  </si>
  <si>
    <t>nezařazena</t>
  </si>
  <si>
    <t>Soldánová</t>
  </si>
  <si>
    <t>Tutscheu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</si>
  <si>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</si>
  <si>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</si>
  <si>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</si>
  <si>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</si>
  <si>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</si>
  <si>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</si>
  <si>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</si>
  <si>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</si>
  <si>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</si>
  <si>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</si>
  <si>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</si>
  <si>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2014 závod</t>
  </si>
  <si>
    <t>Muži do 39:</t>
  </si>
  <si>
    <t>(RN 1975 a mladší)</t>
  </si>
  <si>
    <t>MA</t>
  </si>
  <si>
    <t>Muži 40 – 49:</t>
  </si>
  <si>
    <t>(RN 1974 – 1965)</t>
  </si>
  <si>
    <t>MB</t>
  </si>
  <si>
    <t>Muži 50 – 59:</t>
  </si>
  <si>
    <t>(RN 1964 – 1955)</t>
  </si>
  <si>
    <t>MC</t>
  </si>
  <si>
    <t xml:space="preserve">Muži nad 60: </t>
  </si>
  <si>
    <t>(RN 1954 a méně)</t>
  </si>
  <si>
    <t>MD</t>
  </si>
  <si>
    <t>Ženy do 34</t>
  </si>
  <si>
    <t>(RN 1980 a mladší)</t>
  </si>
  <si>
    <t>ŽA</t>
  </si>
  <si>
    <t>Ženy nad 35</t>
  </si>
  <si>
    <t>(RN 1979 a méně)</t>
  </si>
  <si>
    <t>Rozsah kategorií ZBP 2014/2015</t>
  </si>
  <si>
    <t>Body ZBP podle pořadí</t>
  </si>
  <si>
    <t>0:15:56</t>
  </si>
  <si>
    <t>0:16:34</t>
  </si>
  <si>
    <t>0:19:13</t>
  </si>
  <si>
    <t>0:19:44</t>
  </si>
  <si>
    <t>0:20:02</t>
  </si>
  <si>
    <t>0:20:17</t>
  </si>
  <si>
    <t>0:21:14</t>
  </si>
  <si>
    <t>0:21:56</t>
  </si>
  <si>
    <t>0:22:15</t>
  </si>
  <si>
    <t>0:22:47</t>
  </si>
  <si>
    <t>0:23:29</t>
  </si>
  <si>
    <t>0:25:23</t>
  </si>
  <si>
    <t>0:35:07</t>
  </si>
  <si>
    <t>0:35:57</t>
  </si>
  <si>
    <t>0:36:23</t>
  </si>
  <si>
    <t>0:36:24</t>
  </si>
  <si>
    <t>0:36:47</t>
  </si>
  <si>
    <t>0:36:55</t>
  </si>
  <si>
    <t>0:37:20</t>
  </si>
  <si>
    <t>0:37:25</t>
  </si>
  <si>
    <t>0:37:54</t>
  </si>
  <si>
    <t>0:38:13</t>
  </si>
  <si>
    <t>0:38:16</t>
  </si>
  <si>
    <t>0:38:57</t>
  </si>
  <si>
    <t>0:39:30</t>
  </si>
  <si>
    <t>0:40:58</t>
  </si>
  <si>
    <t>0:41:37</t>
  </si>
  <si>
    <t>0:44:01</t>
  </si>
  <si>
    <t>0:44:12</t>
  </si>
  <si>
    <t>0:44:42</t>
  </si>
  <si>
    <t>0:45:47</t>
  </si>
  <si>
    <t>0:46:41</t>
  </si>
  <si>
    <t>0:48:00</t>
  </si>
  <si>
    <t>0:48:09</t>
  </si>
  <si>
    <t>0:55:56</t>
  </si>
  <si>
    <t>Závod Ženy 4,1km</t>
  </si>
  <si>
    <t>St.č.</t>
  </si>
  <si>
    <t>Oddíl</t>
  </si>
  <si>
    <t>RN.</t>
  </si>
  <si>
    <t>Kateg.</t>
  </si>
  <si>
    <t>Kola</t>
  </si>
  <si>
    <t>Výkon</t>
  </si>
  <si>
    <t>Ztráta</t>
  </si>
  <si>
    <t>JANČAŘÍKOVÁ</t>
  </si>
  <si>
    <t>G</t>
  </si>
  <si>
    <t>DOUBKOVÁ</t>
  </si>
  <si>
    <t>0:00:38</t>
  </si>
  <si>
    <t>KOCANDOVÁ</t>
  </si>
  <si>
    <t>Orel Rakšice</t>
  </si>
  <si>
    <t>0:03:17</t>
  </si>
  <si>
    <t>KURUCOVÁ</t>
  </si>
  <si>
    <t>Ztělesněné zlo</t>
  </si>
  <si>
    <t>F</t>
  </si>
  <si>
    <t>0:03:47</t>
  </si>
  <si>
    <t>ČERMÁKOVÁ</t>
  </si>
  <si>
    <t>0:04:06</t>
  </si>
  <si>
    <t>MEZEROVÁ</t>
  </si>
  <si>
    <t>Anežka</t>
  </si>
  <si>
    <t>Sokol Bílovice nad Svitavou</t>
  </si>
  <si>
    <t>0:04:21</t>
  </si>
  <si>
    <t>SLABÁKOVÁ</t>
  </si>
  <si>
    <t>0:05:17</t>
  </si>
  <si>
    <t>VANČUROVÁ</t>
  </si>
  <si>
    <t>0:05:59</t>
  </si>
  <si>
    <t>KESSNEROVÁ</t>
  </si>
  <si>
    <t>Orel Obřany</t>
  </si>
  <si>
    <t>0:06:18</t>
  </si>
  <si>
    <t>HROZOVÁ</t>
  </si>
  <si>
    <t>LRS a Orel Vyškov</t>
  </si>
  <si>
    <t>0:06:50</t>
  </si>
  <si>
    <t>HOLÍKOVÁ</t>
  </si>
  <si>
    <t>0:07:32</t>
  </si>
  <si>
    <t>HALASOVÁ</t>
  </si>
  <si>
    <t>0:09:26</t>
  </si>
  <si>
    <t>Ženy G (G) - [1914 - 1979]</t>
  </si>
  <si>
    <t>Počet závodníků: 9</t>
  </si>
  <si>
    <t>Ženy F (F) - [1980 - 2010]</t>
  </si>
  <si>
    <t>0:00:33</t>
  </si>
  <si>
    <t>Hlavní závod 8,5km</t>
  </si>
  <si>
    <t>ADAMEC</t>
  </si>
  <si>
    <t>Orel Vyškov</t>
  </si>
  <si>
    <t>A</t>
  </si>
  <si>
    <t>0:31:29</t>
  </si>
  <si>
    <t>SEITL</t>
  </si>
  <si>
    <t>0:31:46</t>
  </si>
  <si>
    <t>0:00:17</t>
  </si>
  <si>
    <t>NOVOTNÝ</t>
  </si>
  <si>
    <t>Cykloservis Moravský Krumlov</t>
  </si>
  <si>
    <t>B</t>
  </si>
  <si>
    <t>0:31:48</t>
  </si>
  <si>
    <t>0:00:19</t>
  </si>
  <si>
    <t>GOLDSCHMIDT</t>
  </si>
  <si>
    <t>0:31:56</t>
  </si>
  <si>
    <t>0:00:27</t>
  </si>
  <si>
    <t>KOLÍNEK</t>
  </si>
  <si>
    <t>C</t>
  </si>
  <si>
    <t>0:32:15</t>
  </si>
  <si>
    <t>0:00:45</t>
  </si>
  <si>
    <t>BAJÁK</t>
  </si>
  <si>
    <t>0:33:26</t>
  </si>
  <si>
    <t>0:01:57</t>
  </si>
  <si>
    <t>KADEŘÁBEK</t>
  </si>
  <si>
    <t>0:33:54</t>
  </si>
  <si>
    <t>0:02:24</t>
  </si>
  <si>
    <t>ČERMÁK</t>
  </si>
  <si>
    <t>0:33:57</t>
  </si>
  <si>
    <t>0:02:28</t>
  </si>
  <si>
    <t>KRATOCHVÍL</t>
  </si>
  <si>
    <t>0:34:06</t>
  </si>
  <si>
    <t>0:02:36</t>
  </si>
  <si>
    <t>FANTAL</t>
  </si>
  <si>
    <t>0:34:07</t>
  </si>
  <si>
    <t>0:02:37</t>
  </si>
  <si>
    <t>JANČAŘÍK</t>
  </si>
  <si>
    <t>0:34:48</t>
  </si>
  <si>
    <t>0:03:19</t>
  </si>
  <si>
    <t>SKYBA</t>
  </si>
  <si>
    <t>0:34:51</t>
  </si>
  <si>
    <t>0:03:22</t>
  </si>
  <si>
    <t>ŠTEFANIK</t>
  </si>
  <si>
    <t>Sokol Přísnotice</t>
  </si>
  <si>
    <t>0:03:38</t>
  </si>
  <si>
    <t>TRÁVNÍČEK</t>
  </si>
  <si>
    <t>0:04:28</t>
  </si>
  <si>
    <t>MIKA</t>
  </si>
  <si>
    <t>0:04:54</t>
  </si>
  <si>
    <t>CHALUPA</t>
  </si>
  <si>
    <t>0:04:55</t>
  </si>
  <si>
    <t>GROSS</t>
  </si>
  <si>
    <t>D</t>
  </si>
  <si>
    <t>0:05:18</t>
  </si>
  <si>
    <t>PAUS</t>
  </si>
  <si>
    <t>Orel Hranice</t>
  </si>
  <si>
    <t>0:05:26</t>
  </si>
  <si>
    <t>ČEPERA</t>
  </si>
  <si>
    <t>0:05:51</t>
  </si>
  <si>
    <t>MEZERA</t>
  </si>
  <si>
    <t>ŠMÍD</t>
  </si>
  <si>
    <t>0:05:56</t>
  </si>
  <si>
    <t>PAULI</t>
  </si>
  <si>
    <t>HP KARTON</t>
  </si>
  <si>
    <t>0:06:24</t>
  </si>
  <si>
    <t>ŠEVČÍK</t>
  </si>
  <si>
    <t>0:06:25</t>
  </si>
  <si>
    <t>HRONEK</t>
  </si>
  <si>
    <t>0:06:44</t>
  </si>
  <si>
    <t>KOPEČEK</t>
  </si>
  <si>
    <t>0:06:47</t>
  </si>
  <si>
    <t>MATYŠEK</t>
  </si>
  <si>
    <t>AK Miroslav</t>
  </si>
  <si>
    <t>0:07:28</t>
  </si>
  <si>
    <t>MACKŮ</t>
  </si>
  <si>
    <t>0:08:01</t>
  </si>
  <si>
    <t>ŘIHÁČEK</t>
  </si>
  <si>
    <t>0:09:29</t>
  </si>
  <si>
    <t>KALIŠ</t>
  </si>
  <si>
    <t>0:10:08</t>
  </si>
  <si>
    <t>POKORNÝ</t>
  </si>
  <si>
    <t>0:12:32</t>
  </si>
  <si>
    <t>VESPALEC</t>
  </si>
  <si>
    <t>0:12:42</t>
  </si>
  <si>
    <t>MATĚJKA</t>
  </si>
  <si>
    <t>0:13:13</t>
  </si>
  <si>
    <t>CIKL</t>
  </si>
  <si>
    <t>Ac Moravský Krumlov</t>
  </si>
  <si>
    <t>0:14:18</t>
  </si>
  <si>
    <t>MERTLÍK</t>
  </si>
  <si>
    <t>0:15:12</t>
  </si>
  <si>
    <t>PŘIBIL</t>
  </si>
  <si>
    <t>Svatý Hostýn</t>
  </si>
  <si>
    <t>HALBRŠTAT</t>
  </si>
  <si>
    <t>0:16:30</t>
  </si>
  <si>
    <t>HAVELKA</t>
  </si>
  <si>
    <t>0:16:40</t>
  </si>
  <si>
    <t>VÍDEŇSKÝ</t>
  </si>
  <si>
    <t>KD Moravské Budějovice</t>
  </si>
  <si>
    <t>0:24:27</t>
  </si>
  <si>
    <t>Muži D (D) - [1914 - 1954]</t>
  </si>
  <si>
    <t>0:04:49</t>
  </si>
  <si>
    <t>0:19:09</t>
  </si>
  <si>
    <t>Počet závodníků: 3</t>
  </si>
  <si>
    <t>Muži C (C) - [1955 - 1964]</t>
  </si>
  <si>
    <t>0:01:50</t>
  </si>
  <si>
    <t>0:03:42</t>
  </si>
  <si>
    <t>0:08:43</t>
  </si>
  <si>
    <t>0:12:27</t>
  </si>
  <si>
    <t>Počet závodníků: 6</t>
  </si>
  <si>
    <t>Muži B (B) - [1965 - 1974]</t>
  </si>
  <si>
    <t>0:00:07</t>
  </si>
  <si>
    <t>0:01:37</t>
  </si>
  <si>
    <t>0:02:08</t>
  </si>
  <si>
    <t>0:02:18</t>
  </si>
  <si>
    <t>0:02:59</t>
  </si>
  <si>
    <t>0:04:34</t>
  </si>
  <si>
    <t>0:05:32</t>
  </si>
  <si>
    <t>0:06:05</t>
  </si>
  <si>
    <t>0:07:41</t>
  </si>
  <si>
    <t>0:12:12</t>
  </si>
  <si>
    <t>0:16:11</t>
  </si>
  <si>
    <t>Počet závodníků: 13</t>
  </si>
  <si>
    <t>Muži A (A) - [1975 - 2010]</t>
  </si>
  <si>
    <t>Více zde: http://atletika-mk.webnode.cz/</t>
  </si>
  <si>
    <t>Vytvořte si vlastní stránky zdarma: http://www.webnode.cz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</si>
</sst>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HH:MM:SS"/>
    <numFmt numFmtId="167" formatCode="MM:SS;@"/>
    <numFmt numFmtId="168" formatCode="0"/>
    <numFmt numFmtId="169" formatCode="HH:MM:SS.000"/>
    <numFmt numFmtId="170" formatCode="[H]:MM:SS"/>
    <numFmt numFmtId="171" formatCode="MM:SS"/>
  </numFmts>
  <fonts count="31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sz val="10"/>
      <color indexed="23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>
      <alignment/>
      <protection/>
    </xf>
  </cellStyleXfs>
  <cellXfs count="1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5" fillId="2" borderId="0" xfId="0" applyFont="1" applyFill="1" applyAlignment="1">
      <alignment horizontal="right"/>
    </xf>
    <xf numFmtId="164" fontId="8" fillId="3" borderId="0" xfId="0" applyFont="1" applyFill="1" applyAlignment="1">
      <alignment horizontal="right"/>
    </xf>
    <xf numFmtId="168" fontId="15" fillId="0" borderId="5" xfId="0" applyNumberFormat="1" applyFont="1" applyBorder="1" applyAlignment="1">
      <alignment horizontal="right"/>
    </xf>
    <xf numFmtId="164" fontId="16" fillId="0" borderId="5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2" fillId="8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8" fillId="10" borderId="5" xfId="0" applyFont="1" applyFill="1" applyBorder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18" fillId="11" borderId="0" xfId="0" applyFont="1" applyFill="1" applyAlignment="1">
      <alignment/>
    </xf>
    <xf numFmtId="164" fontId="8" fillId="7" borderId="5" xfId="0" applyFont="1" applyFill="1" applyBorder="1" applyAlignment="1">
      <alignment/>
    </xf>
    <xf numFmtId="164" fontId="10" fillId="7" borderId="5" xfId="0" applyFont="1" applyFill="1" applyBorder="1" applyAlignment="1">
      <alignment/>
    </xf>
    <xf numFmtId="164" fontId="11" fillId="7" borderId="5" xfId="0" applyFont="1" applyFill="1" applyBorder="1" applyAlignment="1">
      <alignment/>
    </xf>
    <xf numFmtId="164" fontId="0" fillId="7" borderId="5" xfId="0" applyFont="1" applyFill="1" applyBorder="1" applyAlignment="1">
      <alignment/>
    </xf>
    <xf numFmtId="164" fontId="0" fillId="7" borderId="5" xfId="0" applyFont="1" applyFill="1" applyBorder="1" applyAlignment="1">
      <alignment horizontal="right"/>
    </xf>
    <xf numFmtId="164" fontId="12" fillId="7" borderId="5" xfId="0" applyFont="1" applyFill="1" applyBorder="1" applyAlignment="1">
      <alignment horizontal="right"/>
    </xf>
    <xf numFmtId="166" fontId="0" fillId="7" borderId="5" xfId="0" applyNumberFormat="1" applyFill="1" applyBorder="1" applyAlignment="1">
      <alignment/>
    </xf>
    <xf numFmtId="164" fontId="5" fillId="7" borderId="5" xfId="0" applyFont="1" applyFill="1" applyBorder="1" applyAlignment="1">
      <alignment/>
    </xf>
    <xf numFmtId="164" fontId="0" fillId="7" borderId="0" xfId="0" applyFill="1" applyAlignment="1">
      <alignment/>
    </xf>
    <xf numFmtId="164" fontId="0" fillId="11" borderId="0" xfId="0" applyFill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on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19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0" fillId="0" borderId="5" xfId="0" applyFont="1" applyBorder="1" applyAlignment="1">
      <alignment/>
    </xf>
    <xf numFmtId="169" fontId="11" fillId="0" borderId="5" xfId="0" applyNumberFormat="1" applyFont="1" applyBorder="1" applyAlignment="1">
      <alignment/>
    </xf>
    <xf numFmtId="164" fontId="21" fillId="6" borderId="5" xfId="0" applyFont="1" applyFill="1" applyBorder="1" applyAlignment="1">
      <alignment/>
    </xf>
    <xf numFmtId="164" fontId="22" fillId="6" borderId="5" xfId="0" applyFont="1" applyFill="1" applyBorder="1" applyAlignment="1">
      <alignment horizontal="right"/>
    </xf>
    <xf numFmtId="164" fontId="22" fillId="0" borderId="5" xfId="0" applyFont="1" applyBorder="1" applyAlignment="1">
      <alignment/>
    </xf>
    <xf numFmtId="164" fontId="22" fillId="0" borderId="5" xfId="0" applyFont="1" applyBorder="1" applyAlignment="1">
      <alignment horizontal="left"/>
    </xf>
    <xf numFmtId="164" fontId="22" fillId="0" borderId="5" xfId="0" applyFont="1" applyBorder="1" applyAlignment="1">
      <alignment horizontal="right"/>
    </xf>
    <xf numFmtId="164" fontId="22" fillId="6" borderId="5" xfId="0" applyFont="1" applyFill="1" applyBorder="1" applyAlignment="1">
      <alignment horizontal="left"/>
    </xf>
    <xf numFmtId="164" fontId="23" fillId="6" borderId="0" xfId="0" applyFont="1" applyFill="1" applyAlignment="1">
      <alignment horizontal="left"/>
    </xf>
    <xf numFmtId="164" fontId="25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2" borderId="0" xfId="0" applyFont="1" applyFill="1" applyAlignment="1">
      <alignment/>
    </xf>
    <xf numFmtId="164" fontId="26" fillId="0" borderId="5" xfId="0" applyFont="1" applyBorder="1" applyAlignment="1">
      <alignment/>
    </xf>
    <xf numFmtId="164" fontId="5" fillId="0" borderId="5" xfId="0" applyFont="1" applyBorder="1" applyAlignment="1">
      <alignment/>
    </xf>
    <xf numFmtId="170" fontId="27" fillId="13" borderId="1" xfId="0" applyNumberFormat="1" applyFont="1" applyFill="1" applyBorder="1" applyAlignment="1">
      <alignment horizontal="center" vertical="center"/>
    </xf>
    <xf numFmtId="171" fontId="28" fillId="0" borderId="5" xfId="0" applyNumberFormat="1" applyFont="1" applyBorder="1" applyAlignment="1">
      <alignment/>
    </xf>
    <xf numFmtId="170" fontId="29" fillId="13" borderId="1" xfId="0" applyNumberFormat="1" applyFont="1" applyFill="1" applyBorder="1" applyAlignment="1">
      <alignment horizontal="center" vertical="center"/>
    </xf>
    <xf numFmtId="170" fontId="30" fillId="13" borderId="1" xfId="0" applyNumberFormat="1" applyFont="1" applyFill="1" applyBorder="1" applyAlignment="1">
      <alignment horizontal="center" vertical="center"/>
    </xf>
    <xf numFmtId="170" fontId="30" fillId="0" borderId="1" xfId="0" applyNumberFormat="1" applyFont="1" applyFill="1" applyBorder="1" applyAlignment="1">
      <alignment horizontal="center" vertical="center"/>
    </xf>
    <xf numFmtId="170" fontId="27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Normal="90" zoomScaleSheetLayoutView="100" workbookViewId="0" topLeftCell="A1">
      <selection activeCell="D55" sqref="D55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1" ht="12.75">
      <c r="A2" s="5" t="str">
        <f>'Zadani_bezcu HZ + P'!B1</f>
        <v>3.z. ZBP – 01.11.2014 „  Pohár restaurace Spálený mlýn“ </v>
      </c>
      <c r="B2" s="6"/>
      <c r="C2" s="6"/>
      <c r="D2" s="6"/>
      <c r="E2" s="6"/>
      <c r="F2" s="7"/>
      <c r="G2" s="7"/>
      <c r="H2" s="8"/>
      <c r="I2" s="9">
        <f>'Zadani_bezcu HZ + P'!H5</f>
        <v>9.3</v>
      </c>
      <c r="J2" s="9" t="s">
        <v>1</v>
      </c>
      <c r="K2" s="9" t="s">
        <v>2</v>
      </c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1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s="20"/>
      <c r="B5" s="21"/>
      <c r="C5" s="22" t="str">
        <f>'Kat.'!A2</f>
        <v>Muži do 39:</v>
      </c>
      <c r="D5" s="22" t="str">
        <f>'Kat.'!B2</f>
        <v>(RN 1975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23</v>
      </c>
      <c r="C6" s="28" t="s">
        <v>15</v>
      </c>
      <c r="D6" s="29" t="s">
        <v>16</v>
      </c>
      <c r="E6" s="29" t="s">
        <v>17</v>
      </c>
      <c r="F6" s="30">
        <v>1982</v>
      </c>
      <c r="G6" s="31" t="str">
        <f>VLOOKUP(F6,'RN HZM'!$A$1:$B$121,2,0)</f>
        <v>MA</v>
      </c>
      <c r="H6" s="32" t="str">
        <f>VLOOKUP(F6,'RN ZBPM'!$A$1:$B$109,2,0)</f>
        <v>MA</v>
      </c>
      <c r="I6" s="33">
        <v>0.02511574074074074</v>
      </c>
      <c r="J6" s="26">
        <v>30</v>
      </c>
      <c r="K6" s="34">
        <f>I6/$I$2</f>
        <v>0.002700617283950617</v>
      </c>
    </row>
    <row r="7" spans="1:11" ht="12.75">
      <c r="A7" s="26">
        <f>ROW(C2)</f>
        <v>2</v>
      </c>
      <c r="B7" s="27">
        <v>19</v>
      </c>
      <c r="C7" s="28" t="s">
        <v>18</v>
      </c>
      <c r="D7" s="29" t="s">
        <v>19</v>
      </c>
      <c r="E7" s="29" t="s">
        <v>20</v>
      </c>
      <c r="F7" s="30">
        <v>1993</v>
      </c>
      <c r="G7" s="31" t="str">
        <f>VLOOKUP(F7,'RN HZM'!$A$1:$B$121,2,0)</f>
        <v>MA</v>
      </c>
      <c r="H7" s="32" t="str">
        <f>VLOOKUP(F7,'RN ZBPM'!$A$1:$B$109,2,0)</f>
        <v>MA</v>
      </c>
      <c r="I7" s="33">
        <v>0.025405092592592594</v>
      </c>
      <c r="J7" s="26">
        <v>25</v>
      </c>
      <c r="K7" s="34">
        <f>I7/$I$2</f>
        <v>0.0027317303863002786</v>
      </c>
    </row>
    <row r="8" spans="1:11" ht="12.75">
      <c r="A8" s="26">
        <f>ROW(C3)</f>
        <v>3</v>
      </c>
      <c r="B8" s="27">
        <v>8</v>
      </c>
      <c r="C8" s="28" t="s">
        <v>21</v>
      </c>
      <c r="D8" s="29" t="s">
        <v>22</v>
      </c>
      <c r="E8" s="29" t="s">
        <v>20</v>
      </c>
      <c r="F8" s="30">
        <v>1996</v>
      </c>
      <c r="G8" s="31" t="str">
        <f>VLOOKUP(F8,'RN HZM'!$A$1:$B$121,2,0)</f>
        <v>MA</v>
      </c>
      <c r="H8" s="32" t="str">
        <f>VLOOKUP(F8,'RN ZBPM'!$A$1:$B$109,2,0)</f>
        <v>MA</v>
      </c>
      <c r="I8" s="33">
        <v>0.028703703703703703</v>
      </c>
      <c r="J8" s="26">
        <v>21</v>
      </c>
      <c r="K8" s="34">
        <f>I8/$I$2</f>
        <v>0.0030864197530864196</v>
      </c>
    </row>
    <row r="9" spans="1:11" ht="12.75">
      <c r="A9" s="26">
        <f>ROW(C4)</f>
        <v>4</v>
      </c>
      <c r="B9" s="35">
        <v>38</v>
      </c>
      <c r="C9" s="36" t="s">
        <v>23</v>
      </c>
      <c r="D9" s="37" t="s">
        <v>16</v>
      </c>
      <c r="E9" s="37" t="s">
        <v>24</v>
      </c>
      <c r="F9" s="38">
        <v>1990</v>
      </c>
      <c r="G9" s="31" t="str">
        <f>VLOOKUP(F9,'RN HZM'!$A$1:$B$121,2,0)</f>
        <v>MA</v>
      </c>
      <c r="H9" s="32" t="str">
        <f>VLOOKUP(F9,'RN ZBPM'!$A$1:$B$109,2,0)</f>
        <v>MA</v>
      </c>
      <c r="I9" s="33">
        <v>0.03023148148148148</v>
      </c>
      <c r="J9" s="26">
        <v>18</v>
      </c>
      <c r="K9" s="34">
        <f>I9/$I$2</f>
        <v>0.003250696933492632</v>
      </c>
    </row>
    <row r="10" spans="1:11" ht="12.75">
      <c r="A10" s="26">
        <f>ROW(C5)</f>
        <v>5</v>
      </c>
      <c r="B10" s="35">
        <v>21</v>
      </c>
      <c r="C10" s="36" t="s">
        <v>25</v>
      </c>
      <c r="D10" s="37" t="s">
        <v>26</v>
      </c>
      <c r="E10" s="37" t="s">
        <v>27</v>
      </c>
      <c r="F10" s="38">
        <v>1983</v>
      </c>
      <c r="G10" s="31" t="str">
        <f>VLOOKUP(F10,'RN HZM'!$A$1:$B$121,2,0)</f>
        <v>MA</v>
      </c>
      <c r="H10" s="32" t="str">
        <f>VLOOKUP(F10,'RN ZBPM'!$A$1:$B$109,2,0)</f>
        <v>MA</v>
      </c>
      <c r="I10" s="33">
        <v>0.030694444444444444</v>
      </c>
      <c r="J10" s="26">
        <v>16</v>
      </c>
      <c r="K10" s="34">
        <f>I10/$I$2</f>
        <v>0.0033004778972520903</v>
      </c>
    </row>
    <row r="11" spans="1:11" ht="12.75">
      <c r="A11" s="26">
        <f>ROW(C6)</f>
        <v>6</v>
      </c>
      <c r="B11" s="35">
        <v>37</v>
      </c>
      <c r="C11" s="36" t="s">
        <v>28</v>
      </c>
      <c r="D11" s="37" t="s">
        <v>29</v>
      </c>
      <c r="E11" s="37" t="s">
        <v>30</v>
      </c>
      <c r="F11" s="38">
        <v>1987</v>
      </c>
      <c r="G11" s="31" t="str">
        <f>VLOOKUP(F11,'RN HZM'!$A$1:$B$121,2,0)</f>
        <v>MA</v>
      </c>
      <c r="H11" s="32" t="str">
        <f>VLOOKUP(F11,'RN ZBPM'!$A$1:$B$109,2,0)</f>
        <v>MA</v>
      </c>
      <c r="I11" s="33">
        <v>0.03450231481481481</v>
      </c>
      <c r="J11" s="26">
        <v>15</v>
      </c>
      <c r="K11" s="34">
        <f>I11/$I$2</f>
        <v>0.0037099263241736355</v>
      </c>
    </row>
    <row r="12" spans="1:11" ht="12.75">
      <c r="A12" s="26">
        <f>ROW(C7)</f>
        <v>7</v>
      </c>
      <c r="B12" s="35">
        <v>39</v>
      </c>
      <c r="C12" s="36" t="s">
        <v>31</v>
      </c>
      <c r="D12" s="37" t="s">
        <v>32</v>
      </c>
      <c r="E12" s="37" t="s">
        <v>33</v>
      </c>
      <c r="F12" s="38">
        <v>1989</v>
      </c>
      <c r="G12" s="31" t="str">
        <f>VLOOKUP(F12,'RN HZM'!$A$1:$B$121,2,0)</f>
        <v>MA</v>
      </c>
      <c r="H12" s="32" t="str">
        <f>VLOOKUP(F12,'RN ZBPM'!$A$1:$B$109,2,0)</f>
        <v>MA</v>
      </c>
      <c r="I12" s="33">
        <v>0.038125</v>
      </c>
      <c r="J12" s="26">
        <v>14</v>
      </c>
      <c r="K12" s="34">
        <f>I12/$I$2</f>
        <v>0.004099462365591397</v>
      </c>
    </row>
    <row r="13" spans="1:11" ht="12.75">
      <c r="A13" s="26">
        <f>ROW(C8)</f>
        <v>8</v>
      </c>
      <c r="B13" s="35">
        <v>17</v>
      </c>
      <c r="C13" s="36" t="s">
        <v>28</v>
      </c>
      <c r="D13" s="37" t="s">
        <v>34</v>
      </c>
      <c r="E13" s="37" t="s">
        <v>35</v>
      </c>
      <c r="F13" s="38">
        <v>1999</v>
      </c>
      <c r="G13" s="31" t="str">
        <f>VLOOKUP(F13,'RN HZM'!$A$1:$B$121,2,0)</f>
        <v>MA</v>
      </c>
      <c r="H13" s="32" t="str">
        <f>VLOOKUP(F13,'RN ZBPM'!$A$1:$B$109,2,0)</f>
        <v>MA</v>
      </c>
      <c r="I13" s="33">
        <v>0.042326388888888886</v>
      </c>
      <c r="J13" s="26">
        <v>13</v>
      </c>
      <c r="K13" s="34">
        <f>I13/$I$2</f>
        <v>0.004551224611708482</v>
      </c>
    </row>
    <row r="14" spans="1:11" ht="12.75">
      <c r="A14" s="26">
        <f>ROW(C9)</f>
        <v>9</v>
      </c>
      <c r="B14" s="35">
        <v>32</v>
      </c>
      <c r="C14" s="36" t="s">
        <v>36</v>
      </c>
      <c r="D14" s="37" t="s">
        <v>37</v>
      </c>
      <c r="E14" s="37" t="s">
        <v>35</v>
      </c>
      <c r="F14" s="38">
        <v>1990</v>
      </c>
      <c r="G14" s="31" t="str">
        <f>VLOOKUP(F14,'RN HZM'!$A$1:$B$121,2,0)</f>
        <v>MA</v>
      </c>
      <c r="H14" s="32" t="str">
        <f>VLOOKUP(F14,'RN ZBPM'!$A$1:$B$109,2,0)</f>
        <v>MA</v>
      </c>
      <c r="I14" s="33">
        <v>0.04420138888888889</v>
      </c>
      <c r="J14" s="26">
        <v>12</v>
      </c>
      <c r="K14" s="34">
        <f>I14/$I$2</f>
        <v>0.004752837514934289</v>
      </c>
    </row>
    <row r="15" spans="1:11" ht="12.75">
      <c r="A15" s="20"/>
      <c r="B15" s="21"/>
      <c r="C15" s="22" t="str">
        <f>'Kat.'!A3</f>
        <v>Muži 40 – 49:</v>
      </c>
      <c r="D15" s="22" t="str">
        <f>'Kat.'!B3</f>
        <v>(RN 1974 – 1965)</v>
      </c>
      <c r="E15" s="22" t="str">
        <f>'Kat.'!C3</f>
        <v>MB</v>
      </c>
      <c r="F15" s="23"/>
      <c r="G15" s="23"/>
      <c r="H15" s="23"/>
      <c r="I15" s="24"/>
      <c r="J15" s="21"/>
      <c r="K15" s="25"/>
    </row>
    <row r="16" spans="1:11" ht="12.75">
      <c r="A16" s="26">
        <f>ROW(C1)</f>
        <v>1</v>
      </c>
      <c r="B16" s="27">
        <v>13</v>
      </c>
      <c r="C16" s="28" t="s">
        <v>38</v>
      </c>
      <c r="D16" s="29" t="s">
        <v>39</v>
      </c>
      <c r="E16" s="29" t="s">
        <v>40</v>
      </c>
      <c r="F16" s="30">
        <v>1974</v>
      </c>
      <c r="G16" s="31" t="str">
        <f>VLOOKUP(F16,'RN HZM'!$A$1:$B$121,2,0)</f>
        <v>MB</v>
      </c>
      <c r="H16" s="32" t="str">
        <f>VLOOKUP(F16,'RN ZBPM'!$A$1:$B$109,2,0)</f>
        <v>MB</v>
      </c>
      <c r="I16" s="39">
        <v>0.026886574074074073</v>
      </c>
      <c r="J16" s="26">
        <v>30</v>
      </c>
      <c r="K16" s="34">
        <f>I16/$I$2</f>
        <v>0.002891029470330545</v>
      </c>
    </row>
    <row r="17" spans="1:11" ht="12.75">
      <c r="A17" s="26">
        <f>ROW(C2)</f>
        <v>2</v>
      </c>
      <c r="B17" s="27">
        <v>30</v>
      </c>
      <c r="C17" s="28" t="s">
        <v>41</v>
      </c>
      <c r="D17" s="29" t="s">
        <v>39</v>
      </c>
      <c r="E17" s="29" t="s">
        <v>42</v>
      </c>
      <c r="F17" s="30">
        <v>1972</v>
      </c>
      <c r="G17" s="31" t="str">
        <f>VLOOKUP(F17,'RN HZM'!$A$1:$B$121,2,0)</f>
        <v>MB</v>
      </c>
      <c r="H17" s="32" t="str">
        <f>VLOOKUP(F17,'RN ZBPM'!$A$1:$B$109,2,0)</f>
        <v>MB</v>
      </c>
      <c r="I17" s="39">
        <v>0.02925925925925926</v>
      </c>
      <c r="J17" s="26">
        <v>25</v>
      </c>
      <c r="K17" s="34">
        <f>I17/$I$2</f>
        <v>0.0031461569095977697</v>
      </c>
    </row>
    <row r="18" spans="1:11" ht="12.75">
      <c r="A18" s="26">
        <f>ROW(C3)</f>
        <v>3</v>
      </c>
      <c r="B18" s="27">
        <v>31</v>
      </c>
      <c r="C18" s="28" t="s">
        <v>19</v>
      </c>
      <c r="D18" s="29" t="s">
        <v>43</v>
      </c>
      <c r="E18" s="29" t="s">
        <v>44</v>
      </c>
      <c r="F18" s="30">
        <v>1971</v>
      </c>
      <c r="G18" s="31" t="str">
        <f>VLOOKUP(F18,'RN HZM'!$A$1:$B$121,2,0)</f>
        <v>MB</v>
      </c>
      <c r="H18" s="32" t="str">
        <f>VLOOKUP(F18,'RN ZBPM'!$A$1:$B$109,2,0)</f>
        <v>MB</v>
      </c>
      <c r="I18" s="39">
        <v>0.030381944444444444</v>
      </c>
      <c r="J18" s="26">
        <v>21</v>
      </c>
      <c r="K18" s="34">
        <f>I18/$I$2</f>
        <v>0.003266875746714456</v>
      </c>
    </row>
    <row r="19" spans="1:11" ht="12.75">
      <c r="A19" s="26">
        <f>ROW(C4)</f>
        <v>4</v>
      </c>
      <c r="B19" s="27">
        <v>1</v>
      </c>
      <c r="C19" s="28" t="s">
        <v>45</v>
      </c>
      <c r="D19" s="29" t="s">
        <v>46</v>
      </c>
      <c r="E19" s="29" t="s">
        <v>47</v>
      </c>
      <c r="F19" s="30">
        <v>1974</v>
      </c>
      <c r="G19" s="31" t="str">
        <f>VLOOKUP(F19,'RN HZM'!$A$1:$B$121,2,0)</f>
        <v>MB</v>
      </c>
      <c r="H19" s="32" t="str">
        <f>VLOOKUP(F19,'RN ZBPM'!$A$1:$B$109,2,0)</f>
        <v>MB</v>
      </c>
      <c r="I19" s="39">
        <v>0.03079861111111111</v>
      </c>
      <c r="J19" s="26">
        <v>18</v>
      </c>
      <c r="K19" s="34">
        <f>I19/$I$2</f>
        <v>0.0033116786140979684</v>
      </c>
    </row>
    <row r="20" spans="1:11" ht="12.75">
      <c r="A20" s="26">
        <f>ROW(C5)</f>
        <v>5</v>
      </c>
      <c r="B20" s="27">
        <v>10</v>
      </c>
      <c r="C20" s="28" t="s">
        <v>48</v>
      </c>
      <c r="D20" s="29" t="s">
        <v>43</v>
      </c>
      <c r="E20" s="29" t="s">
        <v>49</v>
      </c>
      <c r="F20" s="30">
        <v>1967</v>
      </c>
      <c r="G20" s="31" t="str">
        <f>VLOOKUP(F20,'RN HZM'!$A$1:$B$121,2,0)</f>
        <v>MB</v>
      </c>
      <c r="H20" s="32" t="str">
        <f>VLOOKUP(F20,'RN ZBPM'!$A$1:$B$109,2,0)</f>
        <v>MB</v>
      </c>
      <c r="I20" s="39">
        <v>0.043784722222222225</v>
      </c>
      <c r="J20" s="26">
        <v>16</v>
      </c>
      <c r="K20" s="34">
        <f>I20/$I$2</f>
        <v>0.004708034647550777</v>
      </c>
    </row>
    <row r="21" spans="1:11" ht="12.75">
      <c r="A21" s="20"/>
      <c r="B21" s="21"/>
      <c r="C21" s="22" t="str">
        <f>'Kat.'!A4</f>
        <v>Muži 50 – 59:</v>
      </c>
      <c r="D21" s="22" t="str">
        <f>'Kat.'!B4</f>
        <v>(RN 1964 – 1955)</v>
      </c>
      <c r="E21" s="22" t="str">
        <f>'Kat.'!C4</f>
        <v>MC</v>
      </c>
      <c r="F21" s="23"/>
      <c r="G21" s="23"/>
      <c r="H21" s="23"/>
      <c r="I21" s="24"/>
      <c r="J21" s="21"/>
      <c r="K21" s="25"/>
    </row>
    <row r="22" spans="1:11" ht="12.75">
      <c r="A22" s="26">
        <f>ROW(C1)</f>
        <v>1</v>
      </c>
      <c r="B22" s="27">
        <v>11</v>
      </c>
      <c r="C22" s="28" t="s">
        <v>50</v>
      </c>
      <c r="D22" s="29" t="s">
        <v>51</v>
      </c>
      <c r="E22" s="29" t="s">
        <v>52</v>
      </c>
      <c r="F22" s="30">
        <v>1956</v>
      </c>
      <c r="G22" s="31" t="str">
        <f>VLOOKUP(F22,'RN HZM'!$A$1:$B$121,2,0)</f>
        <v>MC</v>
      </c>
      <c r="H22" s="32" t="str">
        <f>VLOOKUP(F22,'RN ZBPM'!$A$1:$B$109,2,0)</f>
        <v>MC</v>
      </c>
      <c r="I22" s="39">
        <v>0.029618055555555557</v>
      </c>
      <c r="J22" s="26">
        <v>30</v>
      </c>
      <c r="K22" s="34">
        <f>I22/$I$2</f>
        <v>0.00318473715651135</v>
      </c>
    </row>
    <row r="23" spans="1:11" ht="12.75">
      <c r="A23" s="26">
        <f>ROW(C2)</f>
        <v>2</v>
      </c>
      <c r="B23" s="27">
        <v>12</v>
      </c>
      <c r="C23" s="28" t="s">
        <v>53</v>
      </c>
      <c r="D23" s="29" t="s">
        <v>54</v>
      </c>
      <c r="E23" s="29" t="s">
        <v>55</v>
      </c>
      <c r="F23" s="30">
        <v>1963</v>
      </c>
      <c r="G23" s="31" t="str">
        <f>VLOOKUP(F23,'RN HZM'!$A$1:$B$121,2,0)</f>
        <v>MC</v>
      </c>
      <c r="H23" s="32" t="str">
        <f>VLOOKUP(F23,'RN ZBPM'!$A$1:$B$109,2,0)</f>
        <v>MC</v>
      </c>
      <c r="I23" s="39">
        <v>0.03059027777777778</v>
      </c>
      <c r="J23" s="26">
        <v>25</v>
      </c>
      <c r="K23" s="34">
        <f>I23/$I$2</f>
        <v>0.0032892771804062127</v>
      </c>
    </row>
    <row r="24" spans="1:11" ht="12.75">
      <c r="A24" s="26">
        <f>ROW(C3)</f>
        <v>3</v>
      </c>
      <c r="B24" s="27">
        <v>18</v>
      </c>
      <c r="C24" s="28" t="s">
        <v>28</v>
      </c>
      <c r="D24" s="29" t="s">
        <v>56</v>
      </c>
      <c r="E24" s="29" t="s">
        <v>35</v>
      </c>
      <c r="F24" s="30">
        <v>1958</v>
      </c>
      <c r="G24" s="31" t="str">
        <f>VLOOKUP(F24,'RN HZM'!$A$1:$B$121,2,0)</f>
        <v>MC</v>
      </c>
      <c r="H24" s="32" t="str">
        <f>VLOOKUP(F24,'RN ZBPM'!$A$1:$B$109,2,0)</f>
        <v>MC</v>
      </c>
      <c r="I24" s="39">
        <v>0.03453703703703704</v>
      </c>
      <c r="J24" s="26">
        <v>21</v>
      </c>
      <c r="K24" s="34">
        <f>I24/$I$2</f>
        <v>0.0037136598964555953</v>
      </c>
    </row>
    <row r="25" spans="1:11" ht="12.75">
      <c r="A25" s="26">
        <f>ROW(C4)</f>
        <v>4</v>
      </c>
      <c r="B25" s="27">
        <v>20</v>
      </c>
      <c r="C25" s="28" t="s">
        <v>57</v>
      </c>
      <c r="D25" s="29" t="s">
        <v>58</v>
      </c>
      <c r="E25" s="29" t="s">
        <v>59</v>
      </c>
      <c r="F25" s="30">
        <v>1956</v>
      </c>
      <c r="G25" s="31" t="str">
        <f>VLOOKUP(F25,'RN HZM'!$A$1:$B$121,2,0)</f>
        <v>MC</v>
      </c>
      <c r="H25" s="32" t="str">
        <f>VLOOKUP(F25,'RN ZBPM'!$A$1:$B$109,2,0)</f>
        <v>MC</v>
      </c>
      <c r="I25" s="39">
        <v>0.0346412037037037</v>
      </c>
      <c r="J25" s="26">
        <v>18</v>
      </c>
      <c r="K25" s="34">
        <f>I25/$I$2</f>
        <v>0.003724860613301473</v>
      </c>
    </row>
    <row r="26" spans="1:11" ht="12.75">
      <c r="A26" s="26">
        <f>ROW(C5)</f>
        <v>5</v>
      </c>
      <c r="B26" s="27">
        <v>36</v>
      </c>
      <c r="C26" s="28" t="s">
        <v>60</v>
      </c>
      <c r="D26" s="29" t="s">
        <v>61</v>
      </c>
      <c r="E26" s="29" t="s">
        <v>62</v>
      </c>
      <c r="F26" s="30">
        <v>1958</v>
      </c>
      <c r="G26" s="31" t="str">
        <f>VLOOKUP(F26,'RN HZM'!$A$1:$B$121,2,0)</f>
        <v>MC</v>
      </c>
      <c r="H26" s="32" t="str">
        <f>VLOOKUP(F26,'RN ZBPM'!$A$1:$B$109,2,0)</f>
        <v>MC</v>
      </c>
      <c r="I26" s="39">
        <v>0.03581018518518519</v>
      </c>
      <c r="J26" s="26">
        <v>16</v>
      </c>
      <c r="K26" s="34">
        <f>I26/$I$2</f>
        <v>0.0038505575467941058</v>
      </c>
    </row>
    <row r="27" spans="1:11" ht="12.75">
      <c r="A27" s="26">
        <f>ROW(C6)</f>
        <v>6</v>
      </c>
      <c r="B27" s="27">
        <v>35</v>
      </c>
      <c r="C27" s="28" t="s">
        <v>63</v>
      </c>
      <c r="D27" s="29" t="s">
        <v>64</v>
      </c>
      <c r="E27" s="29" t="s">
        <v>65</v>
      </c>
      <c r="F27" s="30">
        <v>1960</v>
      </c>
      <c r="G27" s="31" t="str">
        <f>VLOOKUP(F27,'RN HZM'!$A$1:$B$121,2,0)</f>
        <v>MC</v>
      </c>
      <c r="H27" s="32" t="str">
        <f>VLOOKUP(F27,'RN ZBPM'!$A$1:$B$109,2,0)</f>
        <v>MC</v>
      </c>
      <c r="I27" s="39">
        <v>0.03665509259259259</v>
      </c>
      <c r="J27" s="26">
        <v>15</v>
      </c>
      <c r="K27" s="34">
        <f>I27/$I$2</f>
        <v>0.003941407805655117</v>
      </c>
    </row>
    <row r="28" spans="1:11" ht="12.75">
      <c r="A28" s="20"/>
      <c r="B28" s="21"/>
      <c r="C28" s="22" t="str">
        <f>'Kat.'!A5</f>
        <v>Muži nad 60: </v>
      </c>
      <c r="D28" s="22" t="str">
        <f>'Kat.'!B5</f>
        <v>(RN 1954 a méně)</v>
      </c>
      <c r="E28" s="22" t="str">
        <f>'Kat.'!C5</f>
        <v>MD</v>
      </c>
      <c r="F28" s="23"/>
      <c r="G28" s="23"/>
      <c r="H28" s="23"/>
      <c r="I28" s="24"/>
      <c r="J28" s="21"/>
      <c r="K28" s="25"/>
    </row>
    <row r="29" spans="1:11" ht="12.75">
      <c r="A29" s="26">
        <f>ROW(C1)</f>
        <v>1</v>
      </c>
      <c r="B29" s="27">
        <v>29</v>
      </c>
      <c r="C29" s="28" t="s">
        <v>66</v>
      </c>
      <c r="D29" s="29" t="s">
        <v>67</v>
      </c>
      <c r="E29" s="29" t="s">
        <v>68</v>
      </c>
      <c r="F29" s="30">
        <v>1953</v>
      </c>
      <c r="G29" s="31" t="str">
        <f>VLOOKUP(F29,'RN HZM'!$A$1:$B$121,2,0)</f>
        <v>MD</v>
      </c>
      <c r="H29" s="32" t="str">
        <f>VLOOKUP(F29,'RN ZBPM'!$A$1:$B$109,2,0)</f>
        <v>MD</v>
      </c>
      <c r="I29" s="39">
        <v>0.031712962962962964</v>
      </c>
      <c r="J29" s="26">
        <v>30</v>
      </c>
      <c r="K29" s="34">
        <f>I29/$I$2</f>
        <v>0.003409996017522899</v>
      </c>
    </row>
    <row r="30" spans="1:11" ht="12.75">
      <c r="A30" s="26">
        <f>ROW(C2)</f>
        <v>2</v>
      </c>
      <c r="B30" s="27">
        <v>16</v>
      </c>
      <c r="C30" s="28" t="s">
        <v>69</v>
      </c>
      <c r="D30" s="29" t="s">
        <v>70</v>
      </c>
      <c r="E30" s="29" t="s">
        <v>47</v>
      </c>
      <c r="F30" s="30">
        <v>1950</v>
      </c>
      <c r="G30" s="31" t="str">
        <f>VLOOKUP(F30,'RN HZM'!$A$1:$B$121,2,0)</f>
        <v>MD</v>
      </c>
      <c r="H30" s="32" t="str">
        <f>VLOOKUP(F30,'RN ZBPM'!$A$1:$B$109,2,0)</f>
        <v>MD</v>
      </c>
      <c r="I30" s="39">
        <v>0.034074074074074076</v>
      </c>
      <c r="J30" s="26">
        <v>25</v>
      </c>
      <c r="K30" s="34">
        <f>I30/$I$2</f>
        <v>0.003663878932696137</v>
      </c>
    </row>
    <row r="31" spans="1:11" ht="12.75">
      <c r="A31" s="26">
        <f>ROW(C3)</f>
        <v>3</v>
      </c>
      <c r="B31" s="27">
        <v>14</v>
      </c>
      <c r="C31" s="28" t="s">
        <v>71</v>
      </c>
      <c r="D31" s="29" t="s">
        <v>72</v>
      </c>
      <c r="E31" s="29" t="s">
        <v>20</v>
      </c>
      <c r="F31" s="30">
        <v>1949</v>
      </c>
      <c r="G31" s="31" t="str">
        <f>VLOOKUP(F31,'RN HZM'!$A$1:$B$121,2,0)</f>
        <v>MD</v>
      </c>
      <c r="H31" s="32" t="str">
        <f>VLOOKUP(F31,'RN ZBPM'!$A$1:$B$109,2,0)</f>
        <v>MD</v>
      </c>
      <c r="I31" s="39">
        <v>0.035474537037037034</v>
      </c>
      <c r="J31" s="26">
        <v>21</v>
      </c>
      <c r="K31" s="34">
        <f>I31/$I$2</f>
        <v>0.003814466348068498</v>
      </c>
    </row>
    <row r="32" spans="1:11" ht="12.75">
      <c r="A32" s="26">
        <f>ROW(C4)</f>
        <v>4</v>
      </c>
      <c r="B32" s="27">
        <v>27</v>
      </c>
      <c r="C32" s="28" t="s">
        <v>73</v>
      </c>
      <c r="D32" s="29" t="s">
        <v>74</v>
      </c>
      <c r="E32" s="29" t="s">
        <v>20</v>
      </c>
      <c r="F32" s="30">
        <v>1952</v>
      </c>
      <c r="G32" s="31" t="str">
        <f>VLOOKUP(F32,'RN HZM'!$A$1:$B$121,2,0)</f>
        <v>MD</v>
      </c>
      <c r="H32" s="32" t="str">
        <f>VLOOKUP(F32,'RN ZBPM'!$A$1:$B$109,2,0)</f>
        <v>MD</v>
      </c>
      <c r="I32" s="39">
        <v>0.037835648148148146</v>
      </c>
      <c r="J32" s="26">
        <v>18</v>
      </c>
      <c r="K32" s="34">
        <f>I32/$I$2</f>
        <v>0.0040683492632417355</v>
      </c>
    </row>
    <row r="33" spans="1:11" ht="12.75">
      <c r="A33" s="26">
        <f>ROW(C5)</f>
        <v>5</v>
      </c>
      <c r="B33" s="27">
        <v>15</v>
      </c>
      <c r="C33" s="28" t="s">
        <v>75</v>
      </c>
      <c r="D33" s="29" t="s">
        <v>51</v>
      </c>
      <c r="E33" s="29" t="s">
        <v>76</v>
      </c>
      <c r="F33" s="30">
        <v>1946</v>
      </c>
      <c r="G33" s="31" t="str">
        <f>VLOOKUP(F33,'RN HZM'!$A$1:$B$121,2,0)</f>
        <v>MD</v>
      </c>
      <c r="H33" s="32" t="str">
        <f>VLOOKUP(F33,'RN ZBPM'!$A$1:$B$109,2,0)</f>
        <v>MD</v>
      </c>
      <c r="I33" s="39">
        <v>0.038252314814814815</v>
      </c>
      <c r="J33" s="26">
        <v>16</v>
      </c>
      <c r="K33" s="34">
        <f>I33/$I$2</f>
        <v>0.004113152130625249</v>
      </c>
    </row>
    <row r="34" spans="1:11" ht="12.75">
      <c r="A34" s="5" t="str">
        <f>'Zadani_bezcu HZ + P'!B1</f>
        <v>3.z. ZBP – 01.11.2014 „  Pohár restaurace Spálený mlýn“ </v>
      </c>
      <c r="B34" s="6"/>
      <c r="C34" s="6"/>
      <c r="D34" s="6"/>
      <c r="E34" s="6"/>
      <c r="F34" s="7"/>
      <c r="G34" s="7"/>
      <c r="H34" s="40"/>
      <c r="I34" s="9">
        <f>'Zadani_bezcu HZ + P'!I5</f>
        <v>3.1</v>
      </c>
      <c r="J34" s="9" t="s">
        <v>1</v>
      </c>
      <c r="K34" s="9" t="s">
        <v>2</v>
      </c>
    </row>
    <row r="35" spans="1:11" ht="12.75">
      <c r="A35" s="20"/>
      <c r="B35" s="21"/>
      <c r="C35" s="22" t="str">
        <f>'Kat.'!A6</f>
        <v>Ženy do 34</v>
      </c>
      <c r="D35" s="22" t="str">
        <f>'Kat.'!B6</f>
        <v>(RN 1980 a mladší)</v>
      </c>
      <c r="E35" s="22" t="str">
        <f>'Kat.'!C6</f>
        <v>ŽA</v>
      </c>
      <c r="F35" s="23"/>
      <c r="G35" s="23"/>
      <c r="H35" s="23"/>
      <c r="I35" s="24"/>
      <c r="J35" s="21"/>
      <c r="K35" s="25"/>
    </row>
    <row r="36" spans="1:11" ht="12.75">
      <c r="A36" s="26">
        <f>ROW(C1)</f>
        <v>1</v>
      </c>
      <c r="B36" s="27">
        <v>24</v>
      </c>
      <c r="C36" s="28" t="s">
        <v>77</v>
      </c>
      <c r="D36" s="29" t="s">
        <v>78</v>
      </c>
      <c r="E36" s="29" t="s">
        <v>79</v>
      </c>
      <c r="F36" s="30">
        <v>2002</v>
      </c>
      <c r="G36" s="31" t="str">
        <f>VLOOKUP(F36,'RN HZZ'!$A$1:$B$119,2,0)</f>
        <v>ŽA</v>
      </c>
      <c r="H36" s="32" t="str">
        <f>VLOOKUP(F36,'RN ZBPZ'!$A$1:$B$108,2,0)</f>
        <v>ŽA</v>
      </c>
      <c r="I36" s="39">
        <v>0.011238425925925926</v>
      </c>
      <c r="J36" s="26">
        <v>30</v>
      </c>
      <c r="K36" s="34">
        <f>I36/$I$34</f>
        <v>0.0036252986857825565</v>
      </c>
    </row>
    <row r="37" spans="1:11" ht="12.75">
      <c r="A37" s="26">
        <f>ROW(C2)</f>
        <v>2</v>
      </c>
      <c r="B37" s="27">
        <v>25</v>
      </c>
      <c r="C37" s="28" t="s">
        <v>77</v>
      </c>
      <c r="D37" s="29" t="s">
        <v>80</v>
      </c>
      <c r="E37" s="29" t="s">
        <v>79</v>
      </c>
      <c r="F37" s="30">
        <v>2005</v>
      </c>
      <c r="G37" s="31" t="str">
        <f>VLOOKUP(F37,'RN HZZ'!$A$1:$B$119,2,0)</f>
        <v>ŽA</v>
      </c>
      <c r="H37" s="32" t="str">
        <f>VLOOKUP(F37,'RN ZBPZ'!$A$1:$B$108,2,0)</f>
        <v>ŽA</v>
      </c>
      <c r="I37" s="39">
        <v>0.012025462962962963</v>
      </c>
      <c r="J37" s="26">
        <v>25</v>
      </c>
      <c r="K37" s="34">
        <f>I37/$I$34</f>
        <v>0.0038791816009557945</v>
      </c>
    </row>
    <row r="38" spans="1:11" ht="12.75">
      <c r="A38" s="26">
        <f>ROW(C3)</f>
        <v>3</v>
      </c>
      <c r="B38" s="27">
        <v>28</v>
      </c>
      <c r="C38" s="28" t="s">
        <v>81</v>
      </c>
      <c r="D38" s="29" t="s">
        <v>82</v>
      </c>
      <c r="E38" s="29" t="s">
        <v>24</v>
      </c>
      <c r="F38" s="30">
        <v>2001</v>
      </c>
      <c r="G38" s="31" t="str">
        <f>VLOOKUP(F38,'RN HZZ'!$A$1:$B$119,2,0)</f>
        <v>ŽA</v>
      </c>
      <c r="H38" s="32" t="str">
        <f>VLOOKUP(F38,'RN ZBPZ'!$A$1:$B$108,2,0)</f>
        <v>ŽA</v>
      </c>
      <c r="I38" s="39">
        <v>0.01273148148148148</v>
      </c>
      <c r="J38" s="26">
        <v>21</v>
      </c>
      <c r="K38" s="34">
        <f>I38/$I$34</f>
        <v>0.004106929510155316</v>
      </c>
    </row>
    <row r="39" spans="1:11" ht="12.75">
      <c r="A39" s="26">
        <f>ROW(C4)</f>
        <v>4</v>
      </c>
      <c r="B39" s="27">
        <v>22</v>
      </c>
      <c r="C39" s="28" t="s">
        <v>83</v>
      </c>
      <c r="D39" s="29" t="s">
        <v>84</v>
      </c>
      <c r="E39" s="29" t="s">
        <v>85</v>
      </c>
      <c r="F39" s="30">
        <v>1980</v>
      </c>
      <c r="G39" s="31" t="str">
        <f>VLOOKUP(F39,'RN HZZ'!$A$1:$B$119,2,0)</f>
        <v>ŽA</v>
      </c>
      <c r="H39" s="32" t="str">
        <f>VLOOKUP(F39,'RN ZBPZ'!$A$1:$B$108,2,0)</f>
        <v>ŽA</v>
      </c>
      <c r="I39" s="39">
        <v>0.013726851851851851</v>
      </c>
      <c r="J39" s="26">
        <v>18</v>
      </c>
      <c r="K39" s="34">
        <f>I39/$I$34</f>
        <v>0.004428016726403822</v>
      </c>
    </row>
    <row r="40" spans="1:11" ht="12.75">
      <c r="A40" s="20"/>
      <c r="B40" s="21"/>
      <c r="C40" s="22" t="str">
        <f>'Kat.'!A7</f>
        <v>Ženy nad 35</v>
      </c>
      <c r="D40" s="22" t="str">
        <f>'Kat.'!B7</f>
        <v>(RN 1979 a méně)</v>
      </c>
      <c r="E40" s="22" t="str">
        <f>'Kat.'!C7</f>
        <v>ŽB</v>
      </c>
      <c r="F40" s="23"/>
      <c r="G40" s="23"/>
      <c r="H40" s="23"/>
      <c r="I40" s="24"/>
      <c r="J40" s="21"/>
      <c r="K40" s="25"/>
    </row>
    <row r="41" spans="1:11" ht="12.75">
      <c r="A41" s="26">
        <f>ROW(C1)</f>
        <v>1</v>
      </c>
      <c r="B41" s="27">
        <v>3</v>
      </c>
      <c r="C41" s="28" t="s">
        <v>86</v>
      </c>
      <c r="D41" s="29" t="s">
        <v>87</v>
      </c>
      <c r="E41" s="29" t="s">
        <v>52</v>
      </c>
      <c r="F41" s="30">
        <v>1972</v>
      </c>
      <c r="G41" s="32" t="s">
        <v>88</v>
      </c>
      <c r="H41" s="32" t="str">
        <f>VLOOKUP(F41,'RN ZBPZ'!$A$1:$B$108,2,0)</f>
        <v>ŽB</v>
      </c>
      <c r="I41" s="39">
        <v>0.010034722222222223</v>
      </c>
      <c r="J41" s="26">
        <v>30</v>
      </c>
      <c r="K41" s="34">
        <f>I41/$I$34</f>
        <v>0.0032370071684587813</v>
      </c>
    </row>
    <row r="42" spans="1:11" ht="12.75">
      <c r="A42" s="26">
        <f>ROW(C2)</f>
        <v>2</v>
      </c>
      <c r="B42" s="27">
        <v>4</v>
      </c>
      <c r="C42" s="28" t="s">
        <v>89</v>
      </c>
      <c r="D42" s="29" t="s">
        <v>90</v>
      </c>
      <c r="E42" s="29" t="s">
        <v>91</v>
      </c>
      <c r="F42" s="30">
        <v>1977</v>
      </c>
      <c r="G42" s="32" t="s">
        <v>88</v>
      </c>
      <c r="H42" s="32" t="str">
        <f>VLOOKUP(F42,'RN ZBPZ'!$A$1:$B$108,2,0)</f>
        <v>ŽB</v>
      </c>
      <c r="I42" s="39">
        <v>0.010983796296296297</v>
      </c>
      <c r="J42" s="26">
        <v>25</v>
      </c>
      <c r="K42" s="34">
        <f>I42/$I$34</f>
        <v>0.0035431600955794507</v>
      </c>
    </row>
    <row r="43" spans="1:11" ht="12.75">
      <c r="A43" s="26">
        <f>ROW(C3)</f>
        <v>3</v>
      </c>
      <c r="B43" s="27">
        <v>2</v>
      </c>
      <c r="C43" s="28" t="s">
        <v>92</v>
      </c>
      <c r="D43" s="29" t="s">
        <v>93</v>
      </c>
      <c r="E43" s="29" t="s">
        <v>94</v>
      </c>
      <c r="F43" s="30">
        <v>1978</v>
      </c>
      <c r="G43" s="32" t="s">
        <v>88</v>
      </c>
      <c r="H43" s="32" t="str">
        <f>VLOOKUP(F43,'RN ZBPZ'!$A$1:$B$108,2,0)</f>
        <v>ŽB</v>
      </c>
      <c r="I43" s="39">
        <v>0.012141203703703704</v>
      </c>
      <c r="J43" s="26">
        <v>21</v>
      </c>
      <c r="K43" s="34">
        <f>I43/$I$34</f>
        <v>0.003916517323775388</v>
      </c>
    </row>
    <row r="44" spans="1:11" ht="12.75">
      <c r="A44" s="26">
        <f>ROW(C4)</f>
        <v>4</v>
      </c>
      <c r="B44" s="27">
        <v>6</v>
      </c>
      <c r="C44" s="28" t="s">
        <v>95</v>
      </c>
      <c r="D44" s="29" t="s">
        <v>96</v>
      </c>
      <c r="E44" s="29" t="s">
        <v>97</v>
      </c>
      <c r="F44" s="30">
        <v>1975</v>
      </c>
      <c r="G44" s="32" t="s">
        <v>88</v>
      </c>
      <c r="H44" s="32" t="str">
        <f>VLOOKUP(F44,'RN ZBPZ'!$A$1:$B$108,2,0)</f>
        <v>ŽB</v>
      </c>
      <c r="I44" s="39">
        <v>0.012523148148148148</v>
      </c>
      <c r="J44" s="26">
        <v>18</v>
      </c>
      <c r="K44" s="34">
        <f>I44/$I$34</f>
        <v>0.004039725209080048</v>
      </c>
    </row>
    <row r="45" spans="1:11" ht="12.75">
      <c r="A45" s="26">
        <f>ROW(C5)</f>
        <v>5</v>
      </c>
      <c r="B45" s="27">
        <v>33</v>
      </c>
      <c r="C45" s="28" t="s">
        <v>98</v>
      </c>
      <c r="D45" s="29" t="s">
        <v>99</v>
      </c>
      <c r="E45" s="29" t="s">
        <v>85</v>
      </c>
      <c r="F45" s="30">
        <v>1965</v>
      </c>
      <c r="G45" s="32" t="s">
        <v>88</v>
      </c>
      <c r="H45" s="32" t="str">
        <f>VLOOKUP(F45,'RN ZBPZ'!$A$1:$B$108,2,0)</f>
        <v>ŽB</v>
      </c>
      <c r="I45" s="39">
        <v>0.013518518518518518</v>
      </c>
      <c r="J45" s="26">
        <v>16</v>
      </c>
      <c r="K45" s="34">
        <f>I45/$I$34</f>
        <v>0.004360812425328554</v>
      </c>
    </row>
    <row r="46" spans="1:11" ht="12.75">
      <c r="A46" s="26">
        <f>ROW(C6)</f>
        <v>6</v>
      </c>
      <c r="B46" s="27">
        <v>26</v>
      </c>
      <c r="C46" s="28" t="s">
        <v>100</v>
      </c>
      <c r="D46" s="29" t="s">
        <v>96</v>
      </c>
      <c r="E46" s="29" t="s">
        <v>85</v>
      </c>
      <c r="F46" s="30">
        <v>1970</v>
      </c>
      <c r="G46" s="32" t="s">
        <v>88</v>
      </c>
      <c r="H46" s="32" t="str">
        <f>VLOOKUP(F46,'RN ZBPZ'!$A$1:$B$108,2,0)</f>
        <v>ŽB</v>
      </c>
      <c r="I46" s="39">
        <v>0.014710648148148148</v>
      </c>
      <c r="J46" s="26">
        <v>15</v>
      </c>
      <c r="K46" s="34">
        <f>I46/$I$34</f>
        <v>0.00474537037037037</v>
      </c>
    </row>
    <row r="47" spans="1:11" ht="12.75">
      <c r="A47" s="26">
        <f>ROW(C7)</f>
        <v>7</v>
      </c>
      <c r="B47" s="27">
        <v>9</v>
      </c>
      <c r="C47" s="28" t="s">
        <v>101</v>
      </c>
      <c r="D47" s="29" t="s">
        <v>102</v>
      </c>
      <c r="E47" s="29" t="s">
        <v>103</v>
      </c>
      <c r="F47" s="30">
        <v>1964</v>
      </c>
      <c r="G47" s="32" t="s">
        <v>88</v>
      </c>
      <c r="H47" s="32" t="str">
        <f>VLOOKUP(F47,'RN ZBPZ'!$A$1:$B$108,2,0)</f>
        <v>ŽB</v>
      </c>
      <c r="I47" s="39">
        <v>0.014756944444444444</v>
      </c>
      <c r="J47" s="26">
        <v>14</v>
      </c>
      <c r="K47" s="34">
        <f>I47/$I$34</f>
        <v>0.004760304659498208</v>
      </c>
    </row>
    <row r="48" spans="1:11" ht="12.75">
      <c r="A48" s="20"/>
      <c r="B48" s="21"/>
      <c r="C48" s="22" t="s">
        <v>104</v>
      </c>
      <c r="D48" s="22" t="s">
        <v>105</v>
      </c>
      <c r="E48" s="22" t="s">
        <v>2</v>
      </c>
      <c r="F48" s="23"/>
      <c r="G48" s="23"/>
      <c r="H48" s="23"/>
      <c r="I48" s="24"/>
      <c r="J48" s="21"/>
      <c r="K48" s="25"/>
    </row>
    <row r="49" spans="1:11" ht="12.75">
      <c r="A49" s="26">
        <f>ROW(C9)</f>
        <v>9</v>
      </c>
      <c r="B49" s="27">
        <v>5</v>
      </c>
      <c r="C49" s="28" t="s">
        <v>106</v>
      </c>
      <c r="D49" s="29" t="s">
        <v>43</v>
      </c>
      <c r="E49" s="29" t="s">
        <v>97</v>
      </c>
      <c r="F49" s="30">
        <v>2001</v>
      </c>
      <c r="G49" s="32" t="s">
        <v>2</v>
      </c>
      <c r="H49" s="32" t="s">
        <v>2</v>
      </c>
      <c r="I49" s="39">
        <v>0.013483796296296296</v>
      </c>
      <c r="J49" s="26" t="s">
        <v>2</v>
      </c>
      <c r="K49" s="34">
        <f>I49/$I$34</f>
        <v>0.004349611708482676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fitToHeight="1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55">
      <selection activeCell="C40" sqref="C40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08" t="str">
        <f>'RN HZZ'!A1</f>
        <v>Rozsah kategorií 2014 závod</v>
      </c>
      <c r="B1" s="58"/>
    </row>
    <row r="2" spans="1:3" ht="12.75">
      <c r="A2" s="109" t="str">
        <f>'Kat.'!A14</f>
        <v>Ženy do 34</v>
      </c>
      <c r="B2" s="109" t="str">
        <f>'Kat.'!B14</f>
        <v>(RN 1980 a mladší)</v>
      </c>
      <c r="C2" s="109" t="str">
        <f>'Kat.'!C14</f>
        <v>ŽA</v>
      </c>
    </row>
    <row r="3" spans="1:2" ht="12.75">
      <c r="A3">
        <v>2013</v>
      </c>
      <c r="B3" t="s">
        <v>907</v>
      </c>
    </row>
    <row r="4" spans="1:2" ht="12.75">
      <c r="A4">
        <v>2012</v>
      </c>
      <c r="B4" t="s">
        <v>907</v>
      </c>
    </row>
    <row r="5" spans="1:2" ht="12.75">
      <c r="A5">
        <v>2011</v>
      </c>
      <c r="B5" t="s">
        <v>907</v>
      </c>
    </row>
    <row r="6" spans="1:2" ht="12.75">
      <c r="A6">
        <v>2010</v>
      </c>
      <c r="B6" t="s">
        <v>907</v>
      </c>
    </row>
    <row r="7" spans="1:2" ht="12.75">
      <c r="A7">
        <v>2009</v>
      </c>
      <c r="B7" t="s">
        <v>907</v>
      </c>
    </row>
    <row r="8" spans="1:2" ht="12.75">
      <c r="A8">
        <v>2008</v>
      </c>
      <c r="B8" t="s">
        <v>907</v>
      </c>
    </row>
    <row r="9" spans="1:2" ht="12.75">
      <c r="A9">
        <v>2007</v>
      </c>
      <c r="B9" t="s">
        <v>907</v>
      </c>
    </row>
    <row r="10" spans="1:2" ht="12.75">
      <c r="A10">
        <v>2006</v>
      </c>
      <c r="B10" t="s">
        <v>907</v>
      </c>
    </row>
    <row r="11" spans="1:2" ht="12.75">
      <c r="A11">
        <v>2005</v>
      </c>
      <c r="B11" t="s">
        <v>907</v>
      </c>
    </row>
    <row r="12" spans="1:2" ht="12.75">
      <c r="A12">
        <v>2004</v>
      </c>
      <c r="B12" t="s">
        <v>907</v>
      </c>
    </row>
    <row r="13" spans="1:2" ht="12.75">
      <c r="A13">
        <v>2003</v>
      </c>
      <c r="B13" t="s">
        <v>907</v>
      </c>
    </row>
    <row r="14" spans="1:2" ht="12.75">
      <c r="A14">
        <v>2002</v>
      </c>
      <c r="B14" t="s">
        <v>907</v>
      </c>
    </row>
    <row r="15" spans="1:2" ht="12.75">
      <c r="A15">
        <v>2001</v>
      </c>
      <c r="B15" t="s">
        <v>907</v>
      </c>
    </row>
    <row r="16" spans="1:2" ht="12.75">
      <c r="A16">
        <v>2000</v>
      </c>
      <c r="B16" t="s">
        <v>907</v>
      </c>
    </row>
    <row r="17" spans="1:2" ht="12.75">
      <c r="A17">
        <v>1999</v>
      </c>
      <c r="B17" t="s">
        <v>907</v>
      </c>
    </row>
    <row r="18" spans="1:2" ht="12.75">
      <c r="A18">
        <v>1998</v>
      </c>
      <c r="B18" t="s">
        <v>907</v>
      </c>
    </row>
    <row r="19" spans="1:2" ht="12.75">
      <c r="A19">
        <v>1997</v>
      </c>
      <c r="B19" t="s">
        <v>907</v>
      </c>
    </row>
    <row r="20" spans="1:2" ht="12.75">
      <c r="A20">
        <v>1996</v>
      </c>
      <c r="B20" t="s">
        <v>907</v>
      </c>
    </row>
    <row r="21" spans="1:2" ht="12.75">
      <c r="A21">
        <v>1995</v>
      </c>
      <c r="B21" t="s">
        <v>907</v>
      </c>
    </row>
    <row r="22" spans="1:2" ht="12.75">
      <c r="A22">
        <v>1994</v>
      </c>
      <c r="B22" t="s">
        <v>907</v>
      </c>
    </row>
    <row r="23" spans="1:2" ht="12.75">
      <c r="A23">
        <v>1993</v>
      </c>
      <c r="B23" t="s">
        <v>907</v>
      </c>
    </row>
    <row r="24" spans="1:2" ht="12.75">
      <c r="A24">
        <v>1992</v>
      </c>
      <c r="B24" t="s">
        <v>907</v>
      </c>
    </row>
    <row r="25" spans="1:2" ht="12.75">
      <c r="A25">
        <v>1991</v>
      </c>
      <c r="B25" t="s">
        <v>907</v>
      </c>
    </row>
    <row r="26" spans="1:2" ht="12.75">
      <c r="A26">
        <v>1990</v>
      </c>
      <c r="B26" t="s">
        <v>907</v>
      </c>
    </row>
    <row r="27" spans="1:2" ht="12.75">
      <c r="A27">
        <v>1989</v>
      </c>
      <c r="B27" t="s">
        <v>907</v>
      </c>
    </row>
    <row r="28" spans="1:2" ht="12.75">
      <c r="A28">
        <v>1988</v>
      </c>
      <c r="B28" t="s">
        <v>907</v>
      </c>
    </row>
    <row r="29" spans="1:2" ht="12.75">
      <c r="A29">
        <v>1987</v>
      </c>
      <c r="B29" t="s">
        <v>907</v>
      </c>
    </row>
    <row r="30" spans="1:2" ht="12.75">
      <c r="A30">
        <v>1986</v>
      </c>
      <c r="B30" t="s">
        <v>907</v>
      </c>
    </row>
    <row r="31" spans="1:2" ht="12.75">
      <c r="A31">
        <v>1985</v>
      </c>
      <c r="B31" t="s">
        <v>907</v>
      </c>
    </row>
    <row r="32" spans="1:2" ht="12.75">
      <c r="A32">
        <v>1984</v>
      </c>
      <c r="B32" t="s">
        <v>907</v>
      </c>
    </row>
    <row r="33" spans="1:2" ht="12.75">
      <c r="A33">
        <v>1983</v>
      </c>
      <c r="B33" t="s">
        <v>907</v>
      </c>
    </row>
    <row r="34" spans="1:2" ht="12.75">
      <c r="A34">
        <v>1982</v>
      </c>
      <c r="B34" t="s">
        <v>907</v>
      </c>
    </row>
    <row r="35" spans="1:2" ht="12.75">
      <c r="A35">
        <v>1981</v>
      </c>
      <c r="B35" t="s">
        <v>907</v>
      </c>
    </row>
    <row r="36" spans="1:2" ht="12.75">
      <c r="A36">
        <v>1980</v>
      </c>
      <c r="B36" t="s">
        <v>907</v>
      </c>
    </row>
    <row r="37" spans="1:3" ht="12.75">
      <c r="A37" s="109" t="str">
        <f>'Kat.'!A15</f>
        <v>Ženy nad 35</v>
      </c>
      <c r="B37" s="109" t="str">
        <f>'Kat.'!B15</f>
        <v>(RN 1979 a méně)</v>
      </c>
      <c r="C37" s="109" t="str">
        <f>'Kat.'!C15</f>
        <v>ŽB</v>
      </c>
    </row>
    <row r="38" spans="1:2" ht="12.75">
      <c r="A38">
        <v>1979</v>
      </c>
      <c r="B38" t="s">
        <v>88</v>
      </c>
    </row>
    <row r="39" spans="1:2" ht="12.75">
      <c r="A39">
        <v>1978</v>
      </c>
      <c r="B39" t="s">
        <v>88</v>
      </c>
    </row>
    <row r="40" spans="1:2" ht="12.75">
      <c r="A40">
        <v>1977</v>
      </c>
      <c r="B40" t="s">
        <v>88</v>
      </c>
    </row>
    <row r="41" spans="1:2" ht="12.75">
      <c r="A41">
        <v>1976</v>
      </c>
      <c r="B41" t="s">
        <v>88</v>
      </c>
    </row>
    <row r="42" spans="1:2" ht="12.75">
      <c r="A42">
        <v>1975</v>
      </c>
      <c r="B42" t="s">
        <v>88</v>
      </c>
    </row>
    <row r="43" spans="1:2" ht="12.75">
      <c r="A43">
        <v>1974</v>
      </c>
      <c r="B43" t="s">
        <v>88</v>
      </c>
    </row>
    <row r="44" spans="1:2" ht="12.75">
      <c r="A44">
        <v>1973</v>
      </c>
      <c r="B44" t="s">
        <v>88</v>
      </c>
    </row>
    <row r="45" spans="1:2" ht="12.75">
      <c r="A45" s="110">
        <f>'RN HZM'!A4</f>
        <v>2012</v>
      </c>
      <c r="B45" t="s">
        <v>88</v>
      </c>
    </row>
    <row r="46" spans="1:2" ht="12.75">
      <c r="A46">
        <v>1972</v>
      </c>
      <c r="B46" t="s">
        <v>88</v>
      </c>
    </row>
    <row r="47" spans="1:2" ht="12.75">
      <c r="A47">
        <v>1971</v>
      </c>
      <c r="B47" t="s">
        <v>88</v>
      </c>
    </row>
    <row r="48" spans="1:2" ht="12.75">
      <c r="A48">
        <v>1970</v>
      </c>
      <c r="B48" t="s">
        <v>88</v>
      </c>
    </row>
    <row r="49" spans="1:2" ht="12.75">
      <c r="A49">
        <v>1969</v>
      </c>
      <c r="B49" t="s">
        <v>88</v>
      </c>
    </row>
    <row r="50" spans="1:2" ht="12.75">
      <c r="A50">
        <v>1968</v>
      </c>
      <c r="B50" t="s">
        <v>88</v>
      </c>
    </row>
    <row r="51" spans="1:2" ht="12.75">
      <c r="A51">
        <v>1967</v>
      </c>
      <c r="B51" t="s">
        <v>88</v>
      </c>
    </row>
    <row r="52" spans="1:2" ht="12.75">
      <c r="A52">
        <v>1966</v>
      </c>
      <c r="B52" t="s">
        <v>88</v>
      </c>
    </row>
    <row r="53" spans="1:2" ht="12.75">
      <c r="A53">
        <v>1965</v>
      </c>
      <c r="B53" t="s">
        <v>88</v>
      </c>
    </row>
    <row r="54" spans="1:2" ht="12.75">
      <c r="A54">
        <v>1964</v>
      </c>
      <c r="B54" t="s">
        <v>88</v>
      </c>
    </row>
    <row r="55" spans="1:2" ht="12.75">
      <c r="A55">
        <v>1963</v>
      </c>
      <c r="B55" t="s">
        <v>88</v>
      </c>
    </row>
    <row r="56" spans="1:2" ht="12.75">
      <c r="A56">
        <v>1962</v>
      </c>
      <c r="B56" t="s">
        <v>88</v>
      </c>
    </row>
    <row r="57" spans="1:2" ht="12.75">
      <c r="A57">
        <v>1961</v>
      </c>
      <c r="B57" t="s">
        <v>88</v>
      </c>
    </row>
    <row r="58" spans="1:2" ht="12.75">
      <c r="A58">
        <v>1960</v>
      </c>
      <c r="B58" t="s">
        <v>88</v>
      </c>
    </row>
    <row r="59" spans="1:2" ht="12.75">
      <c r="A59">
        <v>1959</v>
      </c>
      <c r="B59" t="s">
        <v>88</v>
      </c>
    </row>
    <row r="60" spans="1:2" ht="12.75">
      <c r="A60">
        <v>1958</v>
      </c>
      <c r="B60" t="s">
        <v>88</v>
      </c>
    </row>
    <row r="61" spans="1:2" ht="12.75">
      <c r="A61">
        <v>1957</v>
      </c>
      <c r="B61" t="s">
        <v>88</v>
      </c>
    </row>
    <row r="62" spans="1:2" ht="12.75">
      <c r="A62">
        <v>1956</v>
      </c>
      <c r="B62" t="s">
        <v>88</v>
      </c>
    </row>
    <row r="63" spans="1:2" ht="12.75">
      <c r="A63">
        <v>1955</v>
      </c>
      <c r="B63" t="s">
        <v>88</v>
      </c>
    </row>
    <row r="64" spans="1:2" ht="12.75">
      <c r="A64">
        <v>1954</v>
      </c>
      <c r="B64" t="s">
        <v>88</v>
      </c>
    </row>
    <row r="65" spans="1:2" ht="12.75">
      <c r="A65">
        <v>1953</v>
      </c>
      <c r="B65" t="s">
        <v>88</v>
      </c>
    </row>
    <row r="66" spans="1:2" ht="12.75">
      <c r="A66" s="110">
        <f>'RN HZM'!A6</f>
        <v>2010</v>
      </c>
      <c r="B66" t="s">
        <v>88</v>
      </c>
    </row>
    <row r="67" spans="1:2" ht="12.75">
      <c r="A67">
        <v>1952</v>
      </c>
      <c r="B67" t="s">
        <v>88</v>
      </c>
    </row>
    <row r="68" spans="1:2" ht="12.75">
      <c r="A68">
        <v>1951</v>
      </c>
      <c r="B68" t="s">
        <v>88</v>
      </c>
    </row>
    <row r="69" spans="1:2" ht="12.75">
      <c r="A69">
        <v>1950</v>
      </c>
      <c r="B69" t="s">
        <v>88</v>
      </c>
    </row>
    <row r="70" spans="1:2" ht="12.75">
      <c r="A70">
        <v>1949</v>
      </c>
      <c r="B70" t="s">
        <v>88</v>
      </c>
    </row>
    <row r="71" spans="1:2" ht="12.75">
      <c r="A71">
        <v>1948</v>
      </c>
      <c r="B71" t="s">
        <v>88</v>
      </c>
    </row>
    <row r="72" spans="1:2" ht="12.75">
      <c r="A72">
        <v>1947</v>
      </c>
      <c r="B72" t="s">
        <v>88</v>
      </c>
    </row>
    <row r="73" spans="1:2" ht="12.75">
      <c r="A73">
        <v>1946</v>
      </c>
      <c r="B73" t="s">
        <v>88</v>
      </c>
    </row>
    <row r="74" spans="1:2" ht="12.75">
      <c r="A74">
        <v>1945</v>
      </c>
      <c r="B74" t="s">
        <v>88</v>
      </c>
    </row>
    <row r="75" spans="1:2" ht="12.75">
      <c r="A75">
        <v>1944</v>
      </c>
      <c r="B75" t="s">
        <v>88</v>
      </c>
    </row>
    <row r="76" spans="1:2" ht="12.75">
      <c r="A76">
        <v>1943</v>
      </c>
      <c r="B76" t="s">
        <v>88</v>
      </c>
    </row>
    <row r="77" spans="1:2" ht="12.75">
      <c r="A77">
        <v>1942</v>
      </c>
      <c r="B77" t="s">
        <v>88</v>
      </c>
    </row>
    <row r="78" spans="1:2" ht="12.75">
      <c r="A78">
        <v>1941</v>
      </c>
      <c r="B78" t="s">
        <v>88</v>
      </c>
    </row>
    <row r="79" spans="1:2" ht="12.75">
      <c r="A79">
        <v>1940</v>
      </c>
      <c r="B79" t="s">
        <v>88</v>
      </c>
    </row>
    <row r="80" spans="1:2" ht="12.75">
      <c r="A80">
        <v>1939</v>
      </c>
      <c r="B80" t="s">
        <v>88</v>
      </c>
    </row>
    <row r="81" spans="1:2" ht="12.75">
      <c r="A81">
        <v>1938</v>
      </c>
      <c r="B81" t="s">
        <v>88</v>
      </c>
    </row>
    <row r="82" spans="1:2" ht="12.75">
      <c r="A82">
        <v>1937</v>
      </c>
      <c r="B82" t="s">
        <v>88</v>
      </c>
    </row>
    <row r="83" spans="1:2" ht="12.75">
      <c r="A83">
        <v>1936</v>
      </c>
      <c r="B83" t="s">
        <v>88</v>
      </c>
    </row>
    <row r="84" spans="1:2" ht="12.75">
      <c r="A84">
        <v>1935</v>
      </c>
      <c r="B84" t="s">
        <v>88</v>
      </c>
    </row>
    <row r="85" spans="1:2" ht="12.75">
      <c r="A85">
        <v>1934</v>
      </c>
      <c r="B85" t="s">
        <v>88</v>
      </c>
    </row>
    <row r="86" spans="1:2" ht="12.75">
      <c r="A86">
        <v>1933</v>
      </c>
      <c r="B86" t="s">
        <v>88</v>
      </c>
    </row>
    <row r="87" spans="1:2" ht="12.75">
      <c r="A87">
        <v>1932</v>
      </c>
      <c r="B87" t="s">
        <v>88</v>
      </c>
    </row>
    <row r="88" spans="1:2" ht="12.75">
      <c r="A88">
        <v>1931</v>
      </c>
      <c r="B88" t="s">
        <v>88</v>
      </c>
    </row>
    <row r="89" spans="1:2" ht="12.75">
      <c r="A89">
        <v>1930</v>
      </c>
      <c r="B89" t="s">
        <v>88</v>
      </c>
    </row>
    <row r="90" spans="1:2" ht="12.75">
      <c r="A90">
        <v>1929</v>
      </c>
      <c r="B90" t="s">
        <v>88</v>
      </c>
    </row>
    <row r="91" spans="1:2" ht="12.75">
      <c r="A91">
        <v>1928</v>
      </c>
      <c r="B91" t="s">
        <v>88</v>
      </c>
    </row>
    <row r="92" spans="1:2" ht="12.75">
      <c r="A92">
        <v>1927</v>
      </c>
      <c r="B92" t="s">
        <v>88</v>
      </c>
    </row>
    <row r="93" spans="1:2" ht="12.75">
      <c r="A93">
        <v>1926</v>
      </c>
      <c r="B93" t="s">
        <v>88</v>
      </c>
    </row>
    <row r="94" spans="1:2" ht="12.75">
      <c r="A94">
        <v>1925</v>
      </c>
      <c r="B94" t="s">
        <v>88</v>
      </c>
    </row>
    <row r="95" spans="1:2" ht="12.75">
      <c r="A95">
        <v>1924</v>
      </c>
      <c r="B95" t="s">
        <v>88</v>
      </c>
    </row>
    <row r="96" spans="1:2" ht="12.75">
      <c r="A96">
        <v>1923</v>
      </c>
      <c r="B96" t="s">
        <v>88</v>
      </c>
    </row>
    <row r="97" spans="1:2" ht="12.75">
      <c r="A97">
        <v>1922</v>
      </c>
      <c r="B97" t="s">
        <v>88</v>
      </c>
    </row>
    <row r="98" spans="1:2" ht="12.75">
      <c r="A98">
        <v>1921</v>
      </c>
      <c r="B98" t="s">
        <v>88</v>
      </c>
    </row>
    <row r="99" spans="1:2" ht="12.75">
      <c r="A99">
        <v>1920</v>
      </c>
      <c r="B99" t="s">
        <v>88</v>
      </c>
    </row>
    <row r="100" spans="1:2" ht="12.75">
      <c r="A100">
        <v>1919</v>
      </c>
      <c r="B100" t="s">
        <v>88</v>
      </c>
    </row>
    <row r="101" spans="1:2" ht="12.75">
      <c r="A101">
        <v>1918</v>
      </c>
      <c r="B101" t="s">
        <v>88</v>
      </c>
    </row>
    <row r="102" spans="1:2" ht="12.75">
      <c r="A102">
        <v>1917</v>
      </c>
      <c r="B102" t="s">
        <v>88</v>
      </c>
    </row>
    <row r="103" spans="1:2" ht="12.75">
      <c r="A103">
        <v>1916</v>
      </c>
      <c r="B103" t="s">
        <v>88</v>
      </c>
    </row>
    <row r="104" spans="1:2" ht="12.75">
      <c r="A104">
        <v>1915</v>
      </c>
      <c r="B104" t="s">
        <v>88</v>
      </c>
    </row>
    <row r="105" spans="1:2" ht="12.75">
      <c r="A105">
        <v>1914</v>
      </c>
      <c r="B105" t="s">
        <v>88</v>
      </c>
    </row>
    <row r="106" spans="1:2" ht="12.75">
      <c r="A106">
        <v>1913</v>
      </c>
      <c r="B106" t="s">
        <v>88</v>
      </c>
    </row>
    <row r="107" spans="1:2" ht="12.75">
      <c r="A107">
        <v>1912</v>
      </c>
      <c r="B107" t="s">
        <v>88</v>
      </c>
    </row>
    <row r="108" spans="1:2" ht="12.75">
      <c r="A108">
        <v>1911</v>
      </c>
      <c r="B108" t="s">
        <v>88</v>
      </c>
    </row>
    <row r="109" spans="1:2" ht="12.75">
      <c r="A109">
        <v>1910</v>
      </c>
      <c r="B109" t="s">
        <v>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21" sqref="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11" t="s">
        <v>911</v>
      </c>
      <c r="B1" s="111"/>
    </row>
    <row r="2" spans="1:2" ht="12.75">
      <c r="A2" s="112">
        <v>1</v>
      </c>
      <c r="B2" s="113">
        <v>30</v>
      </c>
    </row>
    <row r="3" spans="1:2" ht="12.75">
      <c r="A3" s="112">
        <v>2</v>
      </c>
      <c r="B3" s="113">
        <v>25</v>
      </c>
    </row>
    <row r="4" spans="1:2" ht="12.75">
      <c r="A4" s="112">
        <v>3</v>
      </c>
      <c r="B4" s="113">
        <v>21</v>
      </c>
    </row>
    <row r="5" spans="1:2" ht="12.75">
      <c r="A5" s="112">
        <v>4</v>
      </c>
      <c r="B5" s="113">
        <v>18</v>
      </c>
    </row>
    <row r="6" spans="1:2" ht="12.75">
      <c r="A6" s="112">
        <v>5</v>
      </c>
      <c r="B6" s="113">
        <v>16</v>
      </c>
    </row>
    <row r="7" spans="1:2" ht="12.75">
      <c r="A7" s="112">
        <v>6</v>
      </c>
      <c r="B7" s="113">
        <v>15</v>
      </c>
    </row>
    <row r="8" spans="1:2" ht="12.75">
      <c r="A8" s="112">
        <v>7</v>
      </c>
      <c r="B8" s="113">
        <v>14</v>
      </c>
    </row>
    <row r="9" spans="1:2" ht="12.75">
      <c r="A9" s="112">
        <v>8</v>
      </c>
      <c r="B9" s="113">
        <v>13</v>
      </c>
    </row>
    <row r="10" spans="1:2" ht="12.75">
      <c r="A10" s="112">
        <v>9</v>
      </c>
      <c r="B10" s="113">
        <v>12</v>
      </c>
    </row>
    <row r="11" spans="1:2" ht="12.75">
      <c r="A11" s="112">
        <v>10</v>
      </c>
      <c r="B11" s="113">
        <v>11</v>
      </c>
    </row>
    <row r="12" spans="1:2" ht="12.75">
      <c r="A12" s="112">
        <v>11</v>
      </c>
      <c r="B12" s="113">
        <v>10</v>
      </c>
    </row>
    <row r="13" spans="1:2" ht="12.75">
      <c r="A13" s="112">
        <v>12</v>
      </c>
      <c r="B13" s="113">
        <v>9</v>
      </c>
    </row>
    <row r="14" spans="1:2" ht="12.75">
      <c r="A14" s="112">
        <v>13</v>
      </c>
      <c r="B14" s="113">
        <v>8</v>
      </c>
    </row>
    <row r="15" spans="1:2" ht="12.75">
      <c r="A15" s="112">
        <v>14</v>
      </c>
      <c r="B15" s="113">
        <v>7</v>
      </c>
    </row>
    <row r="16" spans="1:2" ht="12.75">
      <c r="A16" s="112">
        <v>15</v>
      </c>
      <c r="B16" s="113">
        <v>6</v>
      </c>
    </row>
    <row r="17" spans="1:2" ht="12.75">
      <c r="A17" s="112">
        <v>16</v>
      </c>
      <c r="B17" s="113">
        <v>5</v>
      </c>
    </row>
    <row r="18" spans="1:2" ht="12.75">
      <c r="A18" s="112">
        <v>17</v>
      </c>
      <c r="B18" s="113">
        <v>4</v>
      </c>
    </row>
    <row r="19" spans="1:2" ht="12.75">
      <c r="A19" s="112">
        <v>18</v>
      </c>
      <c r="B19" s="113">
        <v>3</v>
      </c>
    </row>
    <row r="20" spans="1:2" ht="12.75">
      <c r="A20" s="112">
        <v>19</v>
      </c>
      <c r="B20" s="113">
        <v>2</v>
      </c>
    </row>
    <row r="21" spans="1:2" ht="12.75">
      <c r="A21" s="112">
        <v>20</v>
      </c>
      <c r="B21" s="113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Normal="90" zoomScaleSheetLayoutView="100" workbookViewId="0" topLeftCell="A2">
      <selection activeCell="I29" sqref="I29"/>
    </sheetView>
  </sheetViews>
  <sheetFormatPr defaultColWidth="12.00390625" defaultRowHeight="12.75"/>
  <cols>
    <col min="1" max="16384" width="11.625" style="0" customWidth="1"/>
  </cols>
  <sheetData>
    <row r="1" spans="1:2" ht="12.75">
      <c r="A1" s="114" t="s">
        <v>912</v>
      </c>
      <c r="B1" s="115">
        <f>ABS(RIGHT(A1,8))</f>
        <v>0.011064814814814816</v>
      </c>
    </row>
    <row r="2" spans="1:2" ht="12.75">
      <c r="A2" s="116" t="s">
        <v>913</v>
      </c>
      <c r="B2" s="115">
        <f>ABS(RIGHT(A2,8))</f>
        <v>0.01150462962962963</v>
      </c>
    </row>
    <row r="3" spans="1:2" ht="12.75">
      <c r="A3" s="117" t="s">
        <v>914</v>
      </c>
      <c r="B3" s="115">
        <f>ABS(RIGHT(A3,8))</f>
        <v>0.013344907407407408</v>
      </c>
    </row>
    <row r="4" spans="1:2" ht="12.75">
      <c r="A4" s="118" t="s">
        <v>915</v>
      </c>
      <c r="B4" s="115">
        <f>ABS(RIGHT(A4,8))</f>
        <v>0.013703703703703704</v>
      </c>
    </row>
    <row r="5" spans="1:2" ht="12.75">
      <c r="A5" s="119" t="s">
        <v>916</v>
      </c>
      <c r="B5" s="115">
        <f>ABS(RIGHT(A5,8))</f>
        <v>0.013912037037037037</v>
      </c>
    </row>
    <row r="6" spans="1:2" ht="12.75">
      <c r="A6" s="119" t="s">
        <v>917</v>
      </c>
      <c r="B6" s="115">
        <f>ABS(RIGHT(A6,8))</f>
        <v>0.014085648148148147</v>
      </c>
    </row>
    <row r="7" spans="1:2" ht="12.75">
      <c r="A7" s="118" t="s">
        <v>918</v>
      </c>
      <c r="B7" s="115">
        <f>ABS(RIGHT(A7,8))</f>
        <v>0.01474537037037037</v>
      </c>
    </row>
    <row r="8" spans="1:2" ht="12.75">
      <c r="A8" s="119" t="s">
        <v>919</v>
      </c>
      <c r="B8" s="115">
        <f>ABS(RIGHT(A8,8))</f>
        <v>0.015231481481481481</v>
      </c>
    </row>
    <row r="9" spans="1:2" ht="12.75">
      <c r="A9" s="119" t="s">
        <v>920</v>
      </c>
      <c r="B9" s="115">
        <f>ABS(RIGHT(A9,8))</f>
        <v>0.01545138888888889</v>
      </c>
    </row>
    <row r="10" spans="1:2" ht="12.75">
      <c r="A10" s="118" t="s">
        <v>921</v>
      </c>
      <c r="B10" s="115">
        <f>ABS(RIGHT(A10,8))</f>
        <v>0.015821759259259258</v>
      </c>
    </row>
    <row r="11" spans="1:2" ht="12.75">
      <c r="A11" s="118" t="s">
        <v>922</v>
      </c>
      <c r="B11" s="115">
        <f>ABS(RIGHT(A11,8))</f>
        <v>0.016307870370370372</v>
      </c>
    </row>
    <row r="12" spans="1:2" ht="12.75">
      <c r="A12" s="118" t="s">
        <v>923</v>
      </c>
      <c r="B12" s="115">
        <f>ABS(RIGHT(A12,8))</f>
        <v>0.017627314814814814</v>
      </c>
    </row>
    <row r="13" spans="1:2" ht="12.75">
      <c r="A13" s="119" t="s">
        <v>924</v>
      </c>
      <c r="B13" s="115">
        <f>ABS(RIGHT(A13,8))</f>
        <v>0.024386574074074074</v>
      </c>
    </row>
    <row r="14" spans="1:2" ht="12.75">
      <c r="A14" s="119" t="s">
        <v>925</v>
      </c>
      <c r="B14" s="115">
        <f>ABS(RIGHT(A14,8))</f>
        <v>0.024965277777777777</v>
      </c>
    </row>
    <row r="15" spans="1:2" ht="12.75">
      <c r="A15" s="119" t="s">
        <v>926</v>
      </c>
      <c r="B15" s="115">
        <f>ABS(RIGHT(A15,8))</f>
        <v>0.025266203703703704</v>
      </c>
    </row>
    <row r="16" spans="1:2" ht="12.75">
      <c r="A16" s="119" t="s">
        <v>927</v>
      </c>
      <c r="B16" s="115">
        <f>ABS(RIGHT(A16,8))</f>
        <v>0.025277777777777777</v>
      </c>
    </row>
    <row r="17" spans="1:2" ht="12.75">
      <c r="A17" s="119" t="s">
        <v>928</v>
      </c>
      <c r="B17" s="115">
        <f>ABS(RIGHT(A17,8))</f>
        <v>0.02554398148148148</v>
      </c>
    </row>
    <row r="18" spans="1:2" ht="12.75">
      <c r="A18" s="119" t="s">
        <v>929</v>
      </c>
      <c r="B18" s="115">
        <f>ABS(RIGHT(A18,8))</f>
        <v>0.025636574074074076</v>
      </c>
    </row>
    <row r="19" spans="1:2" ht="12.75">
      <c r="A19" s="119" t="s">
        <v>930</v>
      </c>
      <c r="B19" s="115">
        <f>ABS(RIGHT(A19,8))</f>
        <v>0.025925925925925925</v>
      </c>
    </row>
    <row r="20" spans="1:2" ht="12.75">
      <c r="A20" s="119" t="s">
        <v>930</v>
      </c>
      <c r="B20" s="115">
        <f>ABS(RIGHT(A20,8))</f>
        <v>0.025925925925925925</v>
      </c>
    </row>
    <row r="21" spans="1:2" ht="12.75">
      <c r="A21" s="119" t="s">
        <v>931</v>
      </c>
      <c r="B21" s="115">
        <f>ABS(RIGHT(A21,8))</f>
        <v>0.025983796296296297</v>
      </c>
    </row>
    <row r="22" spans="1:2" ht="12.75">
      <c r="A22" s="119" t="s">
        <v>932</v>
      </c>
      <c r="B22" s="115">
        <f>ABS(RIGHT(A22,8))</f>
        <v>0.026319444444444444</v>
      </c>
    </row>
    <row r="23" spans="1:2" ht="12.75">
      <c r="A23" s="119" t="s">
        <v>932</v>
      </c>
      <c r="B23" s="115">
        <f>ABS(RIGHT(A23,8))</f>
        <v>0.026319444444444444</v>
      </c>
    </row>
    <row r="24" spans="1:2" ht="12.75">
      <c r="A24" s="119" t="s">
        <v>933</v>
      </c>
      <c r="B24" s="115">
        <f>ABS(RIGHT(A24,8))</f>
        <v>0.026539351851851852</v>
      </c>
    </row>
    <row r="25" spans="1:2" ht="12.75">
      <c r="A25" s="119" t="s">
        <v>934</v>
      </c>
      <c r="B25" s="115">
        <f>ABS(RIGHT(A25,8))</f>
        <v>0.026574074074074073</v>
      </c>
    </row>
    <row r="26" spans="1:2" ht="12.75">
      <c r="A26" s="119" t="s">
        <v>935</v>
      </c>
      <c r="B26" s="115">
        <f>ABS(RIGHT(A26,8))</f>
        <v>0.02704861111111111</v>
      </c>
    </row>
    <row r="27" spans="1:2" ht="12.75">
      <c r="A27" s="119" t="s">
        <v>936</v>
      </c>
      <c r="B27" s="115">
        <f>ABS(RIGHT(A27,8))</f>
        <v>0.027430555555555555</v>
      </c>
    </row>
    <row r="28" spans="1:2" ht="12.75">
      <c r="A28" s="119" t="s">
        <v>937</v>
      </c>
      <c r="B28" s="115">
        <f>ABS(RIGHT(A28,8))</f>
        <v>0.028449074074074075</v>
      </c>
    </row>
    <row r="29" spans="1:2" ht="12.75">
      <c r="A29" s="119" t="s">
        <v>938</v>
      </c>
      <c r="B29" s="115">
        <f>ABS(RIGHT(A29,8))</f>
        <v>0.028900462962962965</v>
      </c>
    </row>
    <row r="30" spans="1:2" ht="12.75">
      <c r="A30" s="119" t="s">
        <v>939</v>
      </c>
      <c r="B30" s="115">
        <f>ABS(RIGHT(A30,8))</f>
        <v>0.030567129629629628</v>
      </c>
    </row>
    <row r="31" spans="1:2" ht="12.75">
      <c r="A31" s="119" t="s">
        <v>940</v>
      </c>
      <c r="B31" s="115">
        <f>ABS(RIGHT(A31,8))</f>
        <v>0.030694444444444444</v>
      </c>
    </row>
    <row r="32" spans="1:2" ht="12.75">
      <c r="A32" s="119" t="s">
        <v>941</v>
      </c>
      <c r="B32" s="115">
        <f>ABS(RIGHT(A32,8))</f>
        <v>0.031041666666666665</v>
      </c>
    </row>
    <row r="33" spans="1:2" ht="12.75">
      <c r="A33" s="119" t="s">
        <v>942</v>
      </c>
      <c r="B33" s="115">
        <f>ABS(RIGHT(A33,8))</f>
        <v>0.03179398148148148</v>
      </c>
    </row>
    <row r="34" spans="1:2" ht="12.75">
      <c r="A34" s="119" t="s">
        <v>943</v>
      </c>
      <c r="B34" s="115">
        <f>ABS(RIGHT(A34,8))</f>
        <v>0.03241898148148148</v>
      </c>
    </row>
    <row r="35" spans="1:2" ht="12.75">
      <c r="A35" s="119" t="s">
        <v>943</v>
      </c>
      <c r="B35" s="115">
        <f>ABS(RIGHT(A35,8))</f>
        <v>0.03241898148148148</v>
      </c>
    </row>
    <row r="36" spans="1:2" ht="12.75">
      <c r="A36" s="119" t="s">
        <v>944</v>
      </c>
      <c r="B36" s="115">
        <f>ABS(RIGHT(A36,8))</f>
        <v>0.03333333333333333</v>
      </c>
    </row>
    <row r="37" spans="1:2" ht="12.75">
      <c r="A37" s="119" t="s">
        <v>945</v>
      </c>
      <c r="B37" s="115">
        <f>ABS(RIGHT(A37,8))</f>
        <v>0.0334375</v>
      </c>
    </row>
    <row r="38" spans="1:2" ht="12.75">
      <c r="A38" s="119" t="s">
        <v>946</v>
      </c>
      <c r="B38" s="115">
        <f>ABS(RIGHT(A38,8))</f>
        <v>0.038842592592592595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Normal="90" zoomScaleSheetLayoutView="100" workbookViewId="0" topLeftCell="A1">
      <selection activeCell="C14" sqref="C14"/>
    </sheetView>
  </sheetViews>
  <sheetFormatPr defaultColWidth="12.00390625" defaultRowHeight="12.75"/>
  <cols>
    <col min="1" max="1" width="5.125" style="0" customWidth="1"/>
    <col min="2" max="2" width="7.375" style="0" customWidth="1"/>
    <col min="3" max="3" width="15.00390625" style="0" customWidth="1"/>
    <col min="4" max="4" width="11.625" style="0" customWidth="1"/>
    <col min="5" max="5" width="27.875" style="0" customWidth="1"/>
    <col min="6" max="6" width="7.25390625" style="0" customWidth="1"/>
    <col min="7" max="7" width="5.875" style="0" customWidth="1"/>
    <col min="8" max="8" width="7.75390625" style="0" customWidth="1"/>
    <col min="9" max="11" width="11.625" style="0" customWidth="1"/>
    <col min="12" max="12" width="11.625" style="120" customWidth="1"/>
    <col min="13" max="16384" width="11.625" style="0" customWidth="1"/>
  </cols>
  <sheetData>
    <row r="1" ht="12.75">
      <c r="A1" t="s">
        <v>947</v>
      </c>
    </row>
    <row r="2" spans="1:11" ht="12.75">
      <c r="A2" t="s">
        <v>4</v>
      </c>
      <c r="B2" t="s">
        <v>948</v>
      </c>
      <c r="C2" t="s">
        <v>7</v>
      </c>
      <c r="E2" t="s">
        <v>949</v>
      </c>
      <c r="F2" t="s">
        <v>950</v>
      </c>
      <c r="G2" t="s">
        <v>4</v>
      </c>
      <c r="H2" t="s">
        <v>951</v>
      </c>
      <c r="I2" t="s">
        <v>952</v>
      </c>
      <c r="J2" t="s">
        <v>953</v>
      </c>
      <c r="K2" t="s">
        <v>954</v>
      </c>
    </row>
    <row r="3" spans="1:11" ht="12.75">
      <c r="A3">
        <v>1</v>
      </c>
      <c r="B3">
        <v>247</v>
      </c>
      <c r="C3" t="s">
        <v>955</v>
      </c>
      <c r="D3" t="s">
        <v>778</v>
      </c>
      <c r="E3" t="s">
        <v>516</v>
      </c>
      <c r="F3">
        <v>1970</v>
      </c>
      <c r="G3">
        <v>1</v>
      </c>
      <c r="H3" t="s">
        <v>956</v>
      </c>
      <c r="I3">
        <v>6</v>
      </c>
      <c r="J3" t="s">
        <v>912</v>
      </c>
      <c r="K3" t="s">
        <v>2</v>
      </c>
    </row>
    <row r="4" spans="1:11" ht="12.75">
      <c r="A4">
        <v>2</v>
      </c>
      <c r="B4">
        <v>250</v>
      </c>
      <c r="C4" t="s">
        <v>957</v>
      </c>
      <c r="D4" t="s">
        <v>87</v>
      </c>
      <c r="E4" t="s">
        <v>52</v>
      </c>
      <c r="F4">
        <v>1972</v>
      </c>
      <c r="G4">
        <v>2</v>
      </c>
      <c r="H4" t="s">
        <v>956</v>
      </c>
      <c r="I4">
        <v>6</v>
      </c>
      <c r="J4" t="s">
        <v>913</v>
      </c>
      <c r="K4" t="s">
        <v>958</v>
      </c>
    </row>
    <row r="5" spans="1:11" ht="12.75">
      <c r="A5">
        <v>3</v>
      </c>
      <c r="B5">
        <v>274</v>
      </c>
      <c r="C5" t="s">
        <v>959</v>
      </c>
      <c r="D5" t="s">
        <v>90</v>
      </c>
      <c r="E5" t="s">
        <v>960</v>
      </c>
      <c r="F5">
        <v>1976</v>
      </c>
      <c r="G5">
        <v>3</v>
      </c>
      <c r="H5" t="s">
        <v>956</v>
      </c>
      <c r="I5">
        <v>6</v>
      </c>
      <c r="J5" t="s">
        <v>914</v>
      </c>
      <c r="K5" t="s">
        <v>961</v>
      </c>
    </row>
    <row r="6" spans="1:11" ht="12.75">
      <c r="A6">
        <v>4</v>
      </c>
      <c r="B6">
        <v>276</v>
      </c>
      <c r="C6" t="s">
        <v>962</v>
      </c>
      <c r="D6" t="s">
        <v>699</v>
      </c>
      <c r="E6" t="s">
        <v>963</v>
      </c>
      <c r="F6">
        <v>1991</v>
      </c>
      <c r="G6">
        <v>1</v>
      </c>
      <c r="H6" t="s">
        <v>964</v>
      </c>
      <c r="I6">
        <v>6</v>
      </c>
      <c r="J6" t="s">
        <v>915</v>
      </c>
      <c r="K6" t="s">
        <v>965</v>
      </c>
    </row>
    <row r="7" spans="1:11" ht="12.75">
      <c r="A7">
        <v>5</v>
      </c>
      <c r="B7">
        <v>290</v>
      </c>
      <c r="C7" t="s">
        <v>966</v>
      </c>
      <c r="D7" t="s">
        <v>93</v>
      </c>
      <c r="E7" t="s">
        <v>94</v>
      </c>
      <c r="F7">
        <v>1978</v>
      </c>
      <c r="G7">
        <v>4</v>
      </c>
      <c r="H7" t="s">
        <v>956</v>
      </c>
      <c r="I7">
        <v>6</v>
      </c>
      <c r="J7" t="s">
        <v>916</v>
      </c>
      <c r="K7" t="s">
        <v>967</v>
      </c>
    </row>
    <row r="8" spans="1:11" ht="12.75">
      <c r="A8">
        <v>6</v>
      </c>
      <c r="B8">
        <v>266</v>
      </c>
      <c r="C8" t="s">
        <v>968</v>
      </c>
      <c r="D8" t="s">
        <v>969</v>
      </c>
      <c r="E8" t="s">
        <v>970</v>
      </c>
      <c r="F8">
        <v>1998</v>
      </c>
      <c r="G8">
        <v>2</v>
      </c>
      <c r="H8" t="s">
        <v>964</v>
      </c>
      <c r="I8">
        <v>6</v>
      </c>
      <c r="J8" t="s">
        <v>917</v>
      </c>
      <c r="K8" t="s">
        <v>971</v>
      </c>
    </row>
    <row r="9" spans="1:11" ht="12.75">
      <c r="A9">
        <v>7</v>
      </c>
      <c r="B9">
        <v>299</v>
      </c>
      <c r="C9" t="s">
        <v>972</v>
      </c>
      <c r="D9" t="s">
        <v>778</v>
      </c>
      <c r="E9" t="s">
        <v>228</v>
      </c>
      <c r="F9">
        <v>1966</v>
      </c>
      <c r="G9">
        <v>5</v>
      </c>
      <c r="H9" t="s">
        <v>956</v>
      </c>
      <c r="I9">
        <v>6</v>
      </c>
      <c r="J9" t="s">
        <v>918</v>
      </c>
      <c r="K9" t="s">
        <v>973</v>
      </c>
    </row>
    <row r="10" spans="1:11" ht="12.75">
      <c r="A10">
        <v>8</v>
      </c>
      <c r="B10">
        <v>273</v>
      </c>
      <c r="C10" t="s">
        <v>974</v>
      </c>
      <c r="D10" t="s">
        <v>784</v>
      </c>
      <c r="E10" t="s">
        <v>960</v>
      </c>
      <c r="F10">
        <v>1971</v>
      </c>
      <c r="G10">
        <v>6</v>
      </c>
      <c r="H10" t="s">
        <v>956</v>
      </c>
      <c r="I10">
        <v>6</v>
      </c>
      <c r="J10" t="s">
        <v>919</v>
      </c>
      <c r="K10" t="s">
        <v>975</v>
      </c>
    </row>
    <row r="11" spans="1:11" ht="12.75">
      <c r="A11">
        <v>9</v>
      </c>
      <c r="B11">
        <v>137</v>
      </c>
      <c r="C11" t="s">
        <v>976</v>
      </c>
      <c r="D11" t="s">
        <v>727</v>
      </c>
      <c r="E11" t="s">
        <v>977</v>
      </c>
      <c r="F11">
        <v>1976</v>
      </c>
      <c r="G11">
        <v>7</v>
      </c>
      <c r="H11" t="s">
        <v>956</v>
      </c>
      <c r="I11">
        <v>6</v>
      </c>
      <c r="J11" t="s">
        <v>920</v>
      </c>
      <c r="K11" t="s">
        <v>978</v>
      </c>
    </row>
    <row r="12" spans="1:11" ht="12.75">
      <c r="A12">
        <v>10</v>
      </c>
      <c r="B12">
        <v>300</v>
      </c>
      <c r="C12" t="s">
        <v>979</v>
      </c>
      <c r="D12" t="s">
        <v>804</v>
      </c>
      <c r="E12" t="s">
        <v>980</v>
      </c>
      <c r="F12">
        <v>1953</v>
      </c>
      <c r="G12">
        <v>8</v>
      </c>
      <c r="H12" t="s">
        <v>956</v>
      </c>
      <c r="I12">
        <v>6</v>
      </c>
      <c r="J12" t="s">
        <v>921</v>
      </c>
      <c r="K12" t="s">
        <v>981</v>
      </c>
    </row>
    <row r="13" spans="1:11" ht="12.75">
      <c r="A13">
        <v>11</v>
      </c>
      <c r="B13">
        <v>280</v>
      </c>
      <c r="C13" t="s">
        <v>982</v>
      </c>
      <c r="D13" t="s">
        <v>102</v>
      </c>
      <c r="E13" t="s">
        <v>103</v>
      </c>
      <c r="F13">
        <v>1964</v>
      </c>
      <c r="G13">
        <v>9</v>
      </c>
      <c r="H13" t="s">
        <v>956</v>
      </c>
      <c r="I13">
        <v>6</v>
      </c>
      <c r="J13" t="s">
        <v>922</v>
      </c>
      <c r="K13" t="s">
        <v>983</v>
      </c>
    </row>
    <row r="14" spans="1:11" ht="12.75">
      <c r="A14">
        <v>12</v>
      </c>
      <c r="B14">
        <v>135</v>
      </c>
      <c r="C14" t="s">
        <v>984</v>
      </c>
      <c r="D14" t="s">
        <v>752</v>
      </c>
      <c r="E14" t="s">
        <v>977</v>
      </c>
      <c r="F14">
        <v>1993</v>
      </c>
      <c r="G14">
        <v>3</v>
      </c>
      <c r="H14" t="s">
        <v>964</v>
      </c>
      <c r="I14">
        <v>6</v>
      </c>
      <c r="J14" t="s">
        <v>923</v>
      </c>
      <c r="K14" t="s">
        <v>985</v>
      </c>
    </row>
    <row r="15" ht="12.75">
      <c r="A15" t="s">
        <v>986</v>
      </c>
    </row>
    <row r="16" spans="1:11" ht="12.75">
      <c r="A16" t="s">
        <v>4</v>
      </c>
      <c r="B16" t="s">
        <v>948</v>
      </c>
      <c r="C16" t="s">
        <v>7</v>
      </c>
      <c r="E16" t="s">
        <v>949</v>
      </c>
      <c r="F16" t="s">
        <v>950</v>
      </c>
      <c r="G16" t="s">
        <v>4</v>
      </c>
      <c r="H16" t="s">
        <v>951</v>
      </c>
      <c r="I16" t="s">
        <v>952</v>
      </c>
      <c r="J16" t="s">
        <v>953</v>
      </c>
      <c r="K16" t="s">
        <v>954</v>
      </c>
    </row>
    <row r="17" spans="1:11" ht="12.75">
      <c r="A17">
        <v>1</v>
      </c>
      <c r="B17">
        <v>247</v>
      </c>
      <c r="C17" t="s">
        <v>955</v>
      </c>
      <c r="D17" t="s">
        <v>778</v>
      </c>
      <c r="E17" t="s">
        <v>516</v>
      </c>
      <c r="F17">
        <v>1970</v>
      </c>
      <c r="G17">
        <v>1</v>
      </c>
      <c r="H17" t="s">
        <v>956</v>
      </c>
      <c r="I17">
        <v>6</v>
      </c>
      <c r="J17" t="s">
        <v>912</v>
      </c>
      <c r="K17" t="s">
        <v>2</v>
      </c>
    </row>
    <row r="18" spans="1:11" ht="12.75">
      <c r="A18">
        <v>2</v>
      </c>
      <c r="B18">
        <v>250</v>
      </c>
      <c r="C18" t="s">
        <v>957</v>
      </c>
      <c r="D18" t="s">
        <v>87</v>
      </c>
      <c r="E18" t="s">
        <v>52</v>
      </c>
      <c r="F18">
        <v>1972</v>
      </c>
      <c r="G18">
        <v>2</v>
      </c>
      <c r="H18" t="s">
        <v>956</v>
      </c>
      <c r="I18">
        <v>6</v>
      </c>
      <c r="J18" t="s">
        <v>913</v>
      </c>
      <c r="K18" t="s">
        <v>958</v>
      </c>
    </row>
    <row r="19" spans="1:11" ht="12.75">
      <c r="A19">
        <v>3</v>
      </c>
      <c r="B19">
        <v>274</v>
      </c>
      <c r="C19" t="s">
        <v>959</v>
      </c>
      <c r="D19" t="s">
        <v>90</v>
      </c>
      <c r="E19" t="s">
        <v>960</v>
      </c>
      <c r="F19">
        <v>1976</v>
      </c>
      <c r="G19">
        <v>3</v>
      </c>
      <c r="H19" t="s">
        <v>956</v>
      </c>
      <c r="I19">
        <v>6</v>
      </c>
      <c r="J19" t="s">
        <v>914</v>
      </c>
      <c r="K19" t="s">
        <v>961</v>
      </c>
    </row>
    <row r="20" spans="1:11" ht="12.75">
      <c r="A20">
        <v>5</v>
      </c>
      <c r="B20">
        <v>290</v>
      </c>
      <c r="C20" t="s">
        <v>966</v>
      </c>
      <c r="D20" t="s">
        <v>93</v>
      </c>
      <c r="E20" t="s">
        <v>94</v>
      </c>
      <c r="F20">
        <v>1978</v>
      </c>
      <c r="G20">
        <v>4</v>
      </c>
      <c r="H20" t="s">
        <v>956</v>
      </c>
      <c r="I20">
        <v>6</v>
      </c>
      <c r="J20" t="s">
        <v>916</v>
      </c>
      <c r="K20" t="s">
        <v>967</v>
      </c>
    </row>
    <row r="21" spans="1:11" ht="12.75">
      <c r="A21">
        <v>7</v>
      </c>
      <c r="B21">
        <v>299</v>
      </c>
      <c r="C21" t="s">
        <v>972</v>
      </c>
      <c r="D21" t="s">
        <v>778</v>
      </c>
      <c r="E21" t="s">
        <v>228</v>
      </c>
      <c r="F21">
        <v>1966</v>
      </c>
      <c r="G21">
        <v>5</v>
      </c>
      <c r="H21" t="s">
        <v>956</v>
      </c>
      <c r="I21">
        <v>6</v>
      </c>
      <c r="J21" t="s">
        <v>918</v>
      </c>
      <c r="K21" t="s">
        <v>973</v>
      </c>
    </row>
    <row r="22" spans="1:11" ht="12.75">
      <c r="A22">
        <v>8</v>
      </c>
      <c r="B22">
        <v>273</v>
      </c>
      <c r="C22" t="s">
        <v>974</v>
      </c>
      <c r="D22" t="s">
        <v>784</v>
      </c>
      <c r="E22" t="s">
        <v>960</v>
      </c>
      <c r="F22">
        <v>1971</v>
      </c>
      <c r="G22">
        <v>6</v>
      </c>
      <c r="H22" t="s">
        <v>956</v>
      </c>
      <c r="I22">
        <v>6</v>
      </c>
      <c r="J22" t="s">
        <v>919</v>
      </c>
      <c r="K22" t="s">
        <v>975</v>
      </c>
    </row>
    <row r="23" spans="1:11" ht="12.75">
      <c r="A23">
        <v>9</v>
      </c>
      <c r="B23">
        <v>137</v>
      </c>
      <c r="C23" t="s">
        <v>976</v>
      </c>
      <c r="D23" t="s">
        <v>727</v>
      </c>
      <c r="E23" t="s">
        <v>977</v>
      </c>
      <c r="F23">
        <v>1976</v>
      </c>
      <c r="G23">
        <v>7</v>
      </c>
      <c r="H23" t="s">
        <v>956</v>
      </c>
      <c r="I23">
        <v>6</v>
      </c>
      <c r="J23" t="s">
        <v>920</v>
      </c>
      <c r="K23" t="s">
        <v>978</v>
      </c>
    </row>
    <row r="24" spans="1:11" ht="12.75">
      <c r="A24">
        <v>10</v>
      </c>
      <c r="B24">
        <v>300</v>
      </c>
      <c r="C24" t="s">
        <v>979</v>
      </c>
      <c r="D24" t="s">
        <v>804</v>
      </c>
      <c r="E24" t="s">
        <v>980</v>
      </c>
      <c r="F24">
        <v>1953</v>
      </c>
      <c r="G24">
        <v>8</v>
      </c>
      <c r="H24" t="s">
        <v>956</v>
      </c>
      <c r="I24">
        <v>6</v>
      </c>
      <c r="J24" t="s">
        <v>921</v>
      </c>
      <c r="K24" t="s">
        <v>981</v>
      </c>
    </row>
    <row r="25" spans="1:11" ht="12.75">
      <c r="A25">
        <v>11</v>
      </c>
      <c r="B25">
        <v>280</v>
      </c>
      <c r="C25" t="s">
        <v>982</v>
      </c>
      <c r="D25" t="s">
        <v>102</v>
      </c>
      <c r="E25" t="s">
        <v>103</v>
      </c>
      <c r="F25">
        <v>1964</v>
      </c>
      <c r="G25">
        <v>9</v>
      </c>
      <c r="H25" t="s">
        <v>956</v>
      </c>
      <c r="I25">
        <v>6</v>
      </c>
      <c r="J25" t="s">
        <v>922</v>
      </c>
      <c r="K25" t="s">
        <v>983</v>
      </c>
    </row>
    <row r="26" ht="12.75">
      <c r="A26" t="s">
        <v>987</v>
      </c>
    </row>
    <row r="27" ht="12.75">
      <c r="A27" t="s">
        <v>988</v>
      </c>
    </row>
    <row r="28" spans="1:11" ht="12.75">
      <c r="A28" t="s">
        <v>4</v>
      </c>
      <c r="B28" t="s">
        <v>948</v>
      </c>
      <c r="C28" t="s">
        <v>7</v>
      </c>
      <c r="E28" t="s">
        <v>949</v>
      </c>
      <c r="F28" t="s">
        <v>950</v>
      </c>
      <c r="G28" t="s">
        <v>4</v>
      </c>
      <c r="H28" t="s">
        <v>951</v>
      </c>
      <c r="I28" t="s">
        <v>952</v>
      </c>
      <c r="J28" t="s">
        <v>953</v>
      </c>
      <c r="K28" t="s">
        <v>954</v>
      </c>
    </row>
    <row r="29" spans="1:11" ht="12.75">
      <c r="A29">
        <v>4</v>
      </c>
      <c r="B29">
        <v>276</v>
      </c>
      <c r="C29" t="s">
        <v>962</v>
      </c>
      <c r="D29" t="s">
        <v>699</v>
      </c>
      <c r="E29" t="s">
        <v>963</v>
      </c>
      <c r="F29">
        <v>1991</v>
      </c>
      <c r="G29">
        <v>1</v>
      </c>
      <c r="H29" t="s">
        <v>964</v>
      </c>
      <c r="I29">
        <v>6</v>
      </c>
      <c r="J29" t="s">
        <v>915</v>
      </c>
      <c r="K29" t="s">
        <v>2</v>
      </c>
    </row>
    <row r="30" spans="1:11" ht="12.75">
      <c r="A30">
        <v>6</v>
      </c>
      <c r="B30">
        <v>266</v>
      </c>
      <c r="C30" t="s">
        <v>968</v>
      </c>
      <c r="D30" t="s">
        <v>969</v>
      </c>
      <c r="E30" t="s">
        <v>970</v>
      </c>
      <c r="F30">
        <v>1998</v>
      </c>
      <c r="G30">
        <v>2</v>
      </c>
      <c r="H30" t="s">
        <v>964</v>
      </c>
      <c r="I30">
        <v>6</v>
      </c>
      <c r="J30" t="s">
        <v>917</v>
      </c>
      <c r="K30" t="s">
        <v>989</v>
      </c>
    </row>
    <row r="31" spans="1:11" ht="12.75">
      <c r="A31">
        <v>12</v>
      </c>
      <c r="B31">
        <v>135</v>
      </c>
      <c r="C31" t="s">
        <v>984</v>
      </c>
      <c r="D31" t="s">
        <v>752</v>
      </c>
      <c r="E31" t="s">
        <v>977</v>
      </c>
      <c r="F31">
        <v>1993</v>
      </c>
      <c r="G31">
        <v>3</v>
      </c>
      <c r="H31" t="s">
        <v>964</v>
      </c>
      <c r="I31">
        <v>6</v>
      </c>
      <c r="J31" t="s">
        <v>923</v>
      </c>
      <c r="K31" s="120">
        <v>0.003923611111111111</v>
      </c>
    </row>
    <row r="32" spans="1:11" ht="12.75">
      <c r="A32" t="s">
        <v>990</v>
      </c>
      <c r="K32" s="120"/>
    </row>
    <row r="33" spans="1:11" ht="12.75">
      <c r="A33" t="s">
        <v>4</v>
      </c>
      <c r="B33" t="s">
        <v>948</v>
      </c>
      <c r="C33" t="s">
        <v>7</v>
      </c>
      <c r="E33" t="s">
        <v>949</v>
      </c>
      <c r="F33" t="s">
        <v>950</v>
      </c>
      <c r="G33" t="s">
        <v>4</v>
      </c>
      <c r="H33" t="s">
        <v>951</v>
      </c>
      <c r="I33" t="s">
        <v>952</v>
      </c>
      <c r="J33" t="s">
        <v>953</v>
      </c>
      <c r="K33" t="s">
        <v>954</v>
      </c>
    </row>
    <row r="34" spans="1:11" ht="12.75">
      <c r="A34">
        <v>1</v>
      </c>
      <c r="B34">
        <v>242</v>
      </c>
      <c r="C34" t="s">
        <v>991</v>
      </c>
      <c r="D34" t="s">
        <v>457</v>
      </c>
      <c r="E34" t="s">
        <v>992</v>
      </c>
      <c r="F34">
        <v>1977</v>
      </c>
      <c r="G34">
        <v>1</v>
      </c>
      <c r="H34" t="s">
        <v>993</v>
      </c>
      <c r="I34">
        <v>1</v>
      </c>
      <c r="J34" s="120" t="s">
        <v>994</v>
      </c>
      <c r="K34" t="s">
        <v>2</v>
      </c>
    </row>
    <row r="35" spans="1:11" ht="12.75">
      <c r="A35">
        <v>2</v>
      </c>
      <c r="B35">
        <v>291</v>
      </c>
      <c r="C35" t="s">
        <v>995</v>
      </c>
      <c r="D35" t="s">
        <v>22</v>
      </c>
      <c r="E35" t="s">
        <v>20</v>
      </c>
      <c r="F35">
        <v>1996</v>
      </c>
      <c r="G35">
        <v>2</v>
      </c>
      <c r="H35" t="s">
        <v>993</v>
      </c>
      <c r="I35">
        <v>1</v>
      </c>
      <c r="J35" s="120" t="s">
        <v>996</v>
      </c>
      <c r="K35" t="s">
        <v>997</v>
      </c>
    </row>
    <row r="36" spans="1:11" ht="12.75">
      <c r="A36">
        <v>3</v>
      </c>
      <c r="B36">
        <v>272</v>
      </c>
      <c r="C36" t="s">
        <v>998</v>
      </c>
      <c r="D36" t="s">
        <v>294</v>
      </c>
      <c r="E36" t="s">
        <v>999</v>
      </c>
      <c r="F36">
        <v>1974</v>
      </c>
      <c r="G36">
        <v>1</v>
      </c>
      <c r="H36" t="s">
        <v>1000</v>
      </c>
      <c r="I36">
        <v>1</v>
      </c>
      <c r="J36" s="120" t="s">
        <v>1001</v>
      </c>
      <c r="K36" t="s">
        <v>1002</v>
      </c>
    </row>
    <row r="37" spans="1:11" ht="12.75">
      <c r="A37">
        <v>4</v>
      </c>
      <c r="B37">
        <v>292</v>
      </c>
      <c r="C37" t="s">
        <v>1003</v>
      </c>
      <c r="D37" t="s">
        <v>258</v>
      </c>
      <c r="E37" t="s">
        <v>999</v>
      </c>
      <c r="F37">
        <v>1973</v>
      </c>
      <c r="G37">
        <v>2</v>
      </c>
      <c r="H37" t="s">
        <v>1000</v>
      </c>
      <c r="I37">
        <v>1</v>
      </c>
      <c r="J37" s="120" t="s">
        <v>1004</v>
      </c>
      <c r="K37" t="s">
        <v>1005</v>
      </c>
    </row>
    <row r="38" spans="1:11" ht="12.75">
      <c r="A38">
        <v>5</v>
      </c>
      <c r="B38">
        <v>282</v>
      </c>
      <c r="C38" t="s">
        <v>1006</v>
      </c>
      <c r="D38" t="s">
        <v>51</v>
      </c>
      <c r="E38" t="s">
        <v>52</v>
      </c>
      <c r="F38">
        <v>1956</v>
      </c>
      <c r="G38">
        <v>1</v>
      </c>
      <c r="H38" t="s">
        <v>1007</v>
      </c>
      <c r="I38">
        <v>1</v>
      </c>
      <c r="J38" s="120" t="s">
        <v>1008</v>
      </c>
      <c r="K38" t="s">
        <v>1009</v>
      </c>
    </row>
    <row r="39" spans="1:11" ht="12.75">
      <c r="A39">
        <v>6</v>
      </c>
      <c r="B39">
        <v>284</v>
      </c>
      <c r="C39" t="s">
        <v>1010</v>
      </c>
      <c r="D39" t="s">
        <v>28</v>
      </c>
      <c r="E39" t="s">
        <v>2</v>
      </c>
      <c r="F39">
        <v>1972</v>
      </c>
      <c r="G39">
        <v>3</v>
      </c>
      <c r="H39" t="s">
        <v>1000</v>
      </c>
      <c r="I39">
        <v>1</v>
      </c>
      <c r="J39" s="120" t="s">
        <v>1011</v>
      </c>
      <c r="K39" t="s">
        <v>1012</v>
      </c>
    </row>
    <row r="40" spans="1:11" ht="12.75">
      <c r="A40">
        <v>7</v>
      </c>
      <c r="B40">
        <v>294</v>
      </c>
      <c r="C40" t="s">
        <v>1013</v>
      </c>
      <c r="D40" t="s">
        <v>26</v>
      </c>
      <c r="E40" t="s">
        <v>2</v>
      </c>
      <c r="F40">
        <v>1983</v>
      </c>
      <c r="G40">
        <v>3</v>
      </c>
      <c r="H40" t="s">
        <v>993</v>
      </c>
      <c r="I40">
        <v>1</v>
      </c>
      <c r="J40" s="120" t="s">
        <v>1014</v>
      </c>
      <c r="K40" t="s">
        <v>1015</v>
      </c>
    </row>
    <row r="41" spans="1:11" ht="12.75">
      <c r="A41">
        <v>8</v>
      </c>
      <c r="B41">
        <v>289</v>
      </c>
      <c r="C41" t="s">
        <v>1016</v>
      </c>
      <c r="D41" t="s">
        <v>46</v>
      </c>
      <c r="E41" t="s">
        <v>122</v>
      </c>
      <c r="F41">
        <v>1974</v>
      </c>
      <c r="G41">
        <v>4</v>
      </c>
      <c r="H41" t="s">
        <v>1000</v>
      </c>
      <c r="I41">
        <v>1</v>
      </c>
      <c r="J41" s="120" t="s">
        <v>1017</v>
      </c>
      <c r="K41" t="s">
        <v>1018</v>
      </c>
    </row>
    <row r="42" spans="1:11" ht="12.75">
      <c r="A42">
        <v>9</v>
      </c>
      <c r="B42">
        <v>281</v>
      </c>
      <c r="C42" t="s">
        <v>1019</v>
      </c>
      <c r="D42" t="s">
        <v>58</v>
      </c>
      <c r="E42" t="s">
        <v>559</v>
      </c>
      <c r="F42">
        <v>1960</v>
      </c>
      <c r="G42">
        <v>2</v>
      </c>
      <c r="H42" t="s">
        <v>1007</v>
      </c>
      <c r="I42">
        <v>1</v>
      </c>
      <c r="J42" s="120" t="s">
        <v>1020</v>
      </c>
      <c r="K42" t="s">
        <v>1021</v>
      </c>
    </row>
    <row r="43" spans="1:11" ht="12.75">
      <c r="A43">
        <v>10</v>
      </c>
      <c r="B43">
        <v>286</v>
      </c>
      <c r="C43" t="s">
        <v>1022</v>
      </c>
      <c r="D43" t="s">
        <v>39</v>
      </c>
      <c r="E43" t="s">
        <v>374</v>
      </c>
      <c r="F43">
        <v>1972</v>
      </c>
      <c r="G43">
        <v>5</v>
      </c>
      <c r="H43" t="s">
        <v>1000</v>
      </c>
      <c r="I43">
        <v>1</v>
      </c>
      <c r="J43" s="120" t="s">
        <v>1023</v>
      </c>
      <c r="K43" t="s">
        <v>1024</v>
      </c>
    </row>
    <row r="44" spans="1:11" ht="12.75">
      <c r="A44">
        <v>11</v>
      </c>
      <c r="B44">
        <v>248</v>
      </c>
      <c r="C44" t="s">
        <v>1025</v>
      </c>
      <c r="D44" t="s">
        <v>43</v>
      </c>
      <c r="E44" t="s">
        <v>516</v>
      </c>
      <c r="F44">
        <v>1968</v>
      </c>
      <c r="G44">
        <v>6</v>
      </c>
      <c r="H44" t="s">
        <v>1000</v>
      </c>
      <c r="I44">
        <v>1</v>
      </c>
      <c r="J44" s="120" t="s">
        <v>1026</v>
      </c>
      <c r="K44" t="s">
        <v>1027</v>
      </c>
    </row>
    <row r="45" spans="1:11" ht="12.75">
      <c r="A45">
        <v>12</v>
      </c>
      <c r="B45">
        <v>298</v>
      </c>
      <c r="C45" t="s">
        <v>1028</v>
      </c>
      <c r="D45" t="s">
        <v>118</v>
      </c>
      <c r="E45" t="s">
        <v>228</v>
      </c>
      <c r="F45">
        <v>1962</v>
      </c>
      <c r="G45">
        <v>3</v>
      </c>
      <c r="H45" t="s">
        <v>1007</v>
      </c>
      <c r="I45">
        <v>1</v>
      </c>
      <c r="J45" s="120" t="s">
        <v>1029</v>
      </c>
      <c r="K45" t="s">
        <v>1030</v>
      </c>
    </row>
    <row r="46" spans="1:11" ht="12.75">
      <c r="A46">
        <v>13</v>
      </c>
      <c r="B46">
        <v>236</v>
      </c>
      <c r="C46" t="s">
        <v>1031</v>
      </c>
      <c r="D46" t="s">
        <v>118</v>
      </c>
      <c r="E46" t="s">
        <v>1032</v>
      </c>
      <c r="F46">
        <v>1981</v>
      </c>
      <c r="G46">
        <v>4</v>
      </c>
      <c r="H46" t="s">
        <v>993</v>
      </c>
      <c r="I46">
        <v>1</v>
      </c>
      <c r="J46" s="120" t="s">
        <v>924</v>
      </c>
      <c r="K46" t="s">
        <v>1033</v>
      </c>
    </row>
    <row r="47" spans="1:11" ht="12.75">
      <c r="A47">
        <v>14</v>
      </c>
      <c r="B47">
        <v>296</v>
      </c>
      <c r="C47" t="s">
        <v>1034</v>
      </c>
      <c r="D47" t="s">
        <v>280</v>
      </c>
      <c r="E47" t="s">
        <v>813</v>
      </c>
      <c r="F47">
        <v>1964</v>
      </c>
      <c r="G47">
        <v>4</v>
      </c>
      <c r="H47" t="s">
        <v>1007</v>
      </c>
      <c r="I47">
        <v>1</v>
      </c>
      <c r="J47" s="120" t="s">
        <v>925</v>
      </c>
      <c r="K47" t="s">
        <v>1035</v>
      </c>
    </row>
    <row r="48" spans="1:11" ht="12.75">
      <c r="A48">
        <v>15</v>
      </c>
      <c r="B48">
        <v>134</v>
      </c>
      <c r="C48" t="s">
        <v>1036</v>
      </c>
      <c r="D48" t="s">
        <v>162</v>
      </c>
      <c r="E48" t="s">
        <v>977</v>
      </c>
      <c r="F48">
        <v>1966</v>
      </c>
      <c r="G48">
        <v>7</v>
      </c>
      <c r="H48" t="s">
        <v>1000</v>
      </c>
      <c r="I48">
        <v>1</v>
      </c>
      <c r="J48" s="120" t="s">
        <v>926</v>
      </c>
      <c r="K48" t="s">
        <v>1037</v>
      </c>
    </row>
    <row r="49" spans="1:11" ht="12.75">
      <c r="A49">
        <v>16</v>
      </c>
      <c r="B49">
        <v>285</v>
      </c>
      <c r="C49" t="s">
        <v>1038</v>
      </c>
      <c r="D49" t="s">
        <v>43</v>
      </c>
      <c r="E49" t="s">
        <v>310</v>
      </c>
      <c r="F49">
        <v>1983</v>
      </c>
      <c r="G49">
        <v>5</v>
      </c>
      <c r="H49" t="s">
        <v>993</v>
      </c>
      <c r="I49">
        <v>1</v>
      </c>
      <c r="J49" s="120" t="s">
        <v>927</v>
      </c>
      <c r="K49" t="s">
        <v>1039</v>
      </c>
    </row>
    <row r="50" spans="1:11" ht="12.75">
      <c r="A50">
        <v>17</v>
      </c>
      <c r="B50">
        <v>295</v>
      </c>
      <c r="C50" t="s">
        <v>1040</v>
      </c>
      <c r="D50" t="s">
        <v>67</v>
      </c>
      <c r="E50" t="s">
        <v>20</v>
      </c>
      <c r="F50">
        <v>1953</v>
      </c>
      <c r="G50">
        <v>1</v>
      </c>
      <c r="H50" t="s">
        <v>1041</v>
      </c>
      <c r="I50">
        <v>1</v>
      </c>
      <c r="J50" s="120" t="s">
        <v>928</v>
      </c>
      <c r="K50" t="s">
        <v>1042</v>
      </c>
    </row>
    <row r="51" spans="1:11" ht="12.75">
      <c r="A51">
        <v>18</v>
      </c>
      <c r="B51">
        <v>138</v>
      </c>
      <c r="C51" t="s">
        <v>1043</v>
      </c>
      <c r="D51" t="s">
        <v>199</v>
      </c>
      <c r="E51" t="s">
        <v>1044</v>
      </c>
      <c r="F51">
        <v>1978</v>
      </c>
      <c r="G51">
        <v>6</v>
      </c>
      <c r="H51" t="s">
        <v>993</v>
      </c>
      <c r="I51">
        <v>1</v>
      </c>
      <c r="J51" s="120" t="s">
        <v>929</v>
      </c>
      <c r="K51" t="s">
        <v>1045</v>
      </c>
    </row>
    <row r="52" spans="1:11" ht="12.75">
      <c r="A52">
        <v>19</v>
      </c>
      <c r="B52">
        <v>275</v>
      </c>
      <c r="C52" t="s">
        <v>1046</v>
      </c>
      <c r="D52" t="s">
        <v>29</v>
      </c>
      <c r="E52" t="s">
        <v>963</v>
      </c>
      <c r="F52">
        <v>1992</v>
      </c>
      <c r="G52">
        <v>7</v>
      </c>
      <c r="H52" t="s">
        <v>993</v>
      </c>
      <c r="I52">
        <v>1</v>
      </c>
      <c r="J52" s="120" t="s">
        <v>930</v>
      </c>
      <c r="K52" t="s">
        <v>1047</v>
      </c>
    </row>
    <row r="53" spans="1:11" ht="12.75">
      <c r="A53">
        <v>20</v>
      </c>
      <c r="B53">
        <v>267</v>
      </c>
      <c r="C53" t="s">
        <v>1048</v>
      </c>
      <c r="D53" t="s">
        <v>58</v>
      </c>
      <c r="E53" t="s">
        <v>970</v>
      </c>
      <c r="F53">
        <v>1968</v>
      </c>
      <c r="G53">
        <v>8</v>
      </c>
      <c r="H53" t="s">
        <v>1000</v>
      </c>
      <c r="I53">
        <v>1</v>
      </c>
      <c r="J53" s="120" t="s">
        <v>930</v>
      </c>
      <c r="K53" t="s">
        <v>1047</v>
      </c>
    </row>
    <row r="54" spans="1:11" ht="12.75">
      <c r="A54">
        <v>21</v>
      </c>
      <c r="B54">
        <v>278</v>
      </c>
      <c r="C54" t="s">
        <v>1049</v>
      </c>
      <c r="D54" t="s">
        <v>54</v>
      </c>
      <c r="E54" t="s">
        <v>963</v>
      </c>
      <c r="F54">
        <v>1990</v>
      </c>
      <c r="G54">
        <v>8</v>
      </c>
      <c r="H54" t="s">
        <v>993</v>
      </c>
      <c r="I54">
        <v>1</v>
      </c>
      <c r="J54" s="120" t="s">
        <v>931</v>
      </c>
      <c r="K54" t="s">
        <v>1050</v>
      </c>
    </row>
    <row r="55" spans="1:11" ht="12.75">
      <c r="A55">
        <v>22</v>
      </c>
      <c r="B55">
        <v>305</v>
      </c>
      <c r="C55" t="s">
        <v>1051</v>
      </c>
      <c r="D55" t="s">
        <v>43</v>
      </c>
      <c r="E55" t="s">
        <v>1052</v>
      </c>
      <c r="F55">
        <v>1974</v>
      </c>
      <c r="G55">
        <v>9</v>
      </c>
      <c r="H55" t="s">
        <v>1000</v>
      </c>
      <c r="I55">
        <v>1</v>
      </c>
      <c r="J55" s="120" t="s">
        <v>932</v>
      </c>
      <c r="K55" t="s">
        <v>1053</v>
      </c>
    </row>
    <row r="56" spans="1:11" ht="12.75">
      <c r="A56">
        <v>23</v>
      </c>
      <c r="B56">
        <v>306</v>
      </c>
      <c r="C56" t="s">
        <v>1054</v>
      </c>
      <c r="D56" t="s">
        <v>222</v>
      </c>
      <c r="E56" t="s">
        <v>2</v>
      </c>
      <c r="F56">
        <v>1967</v>
      </c>
      <c r="G56">
        <v>10</v>
      </c>
      <c r="H56" t="s">
        <v>1000</v>
      </c>
      <c r="I56">
        <v>1</v>
      </c>
      <c r="J56" s="120" t="s">
        <v>932</v>
      </c>
      <c r="K56" t="s">
        <v>1055</v>
      </c>
    </row>
    <row r="57" spans="1:11" ht="12.75">
      <c r="A57">
        <v>24</v>
      </c>
      <c r="B57">
        <v>133</v>
      </c>
      <c r="C57" t="s">
        <v>1056</v>
      </c>
      <c r="D57" t="s">
        <v>280</v>
      </c>
      <c r="E57" t="s">
        <v>977</v>
      </c>
      <c r="F57">
        <v>1991</v>
      </c>
      <c r="G57">
        <v>9</v>
      </c>
      <c r="H57" t="s">
        <v>993</v>
      </c>
      <c r="I57">
        <v>1</v>
      </c>
      <c r="J57" s="120" t="s">
        <v>933</v>
      </c>
      <c r="K57" t="s">
        <v>1057</v>
      </c>
    </row>
    <row r="58" spans="1:11" ht="12.75">
      <c r="A58">
        <v>25</v>
      </c>
      <c r="B58">
        <v>271</v>
      </c>
      <c r="C58" t="s">
        <v>1058</v>
      </c>
      <c r="D58" t="s">
        <v>297</v>
      </c>
      <c r="E58" t="s">
        <v>2</v>
      </c>
      <c r="F58">
        <v>1991</v>
      </c>
      <c r="G58">
        <v>10</v>
      </c>
      <c r="H58" t="s">
        <v>993</v>
      </c>
      <c r="I58">
        <v>1</v>
      </c>
      <c r="J58" s="120" t="s">
        <v>934</v>
      </c>
      <c r="K58" t="s">
        <v>1059</v>
      </c>
    </row>
    <row r="59" spans="1:11" ht="12.75">
      <c r="A59">
        <v>26</v>
      </c>
      <c r="B59">
        <v>303</v>
      </c>
      <c r="C59" t="s">
        <v>1060</v>
      </c>
      <c r="D59" t="s">
        <v>64</v>
      </c>
      <c r="E59" t="s">
        <v>1061</v>
      </c>
      <c r="F59">
        <v>1983</v>
      </c>
      <c r="G59">
        <v>11</v>
      </c>
      <c r="H59" t="s">
        <v>993</v>
      </c>
      <c r="I59">
        <v>1</v>
      </c>
      <c r="J59" s="120" t="s">
        <v>935</v>
      </c>
      <c r="K59" t="s">
        <v>1062</v>
      </c>
    </row>
    <row r="60" spans="1:11" ht="12.75">
      <c r="A60">
        <v>27</v>
      </c>
      <c r="B60">
        <v>297</v>
      </c>
      <c r="C60" t="s">
        <v>1063</v>
      </c>
      <c r="D60" t="s">
        <v>54</v>
      </c>
      <c r="E60" t="s">
        <v>2</v>
      </c>
      <c r="F60">
        <v>1968</v>
      </c>
      <c r="G60">
        <v>11</v>
      </c>
      <c r="H60" t="s">
        <v>1000</v>
      </c>
      <c r="I60">
        <v>1</v>
      </c>
      <c r="J60" s="120" t="s">
        <v>936</v>
      </c>
      <c r="K60" t="s">
        <v>1064</v>
      </c>
    </row>
    <row r="61" spans="1:11" ht="12.75">
      <c r="A61">
        <v>28</v>
      </c>
      <c r="B61">
        <v>301</v>
      </c>
      <c r="C61" t="s">
        <v>1065</v>
      </c>
      <c r="D61" t="s">
        <v>64</v>
      </c>
      <c r="E61" t="s">
        <v>2</v>
      </c>
      <c r="F61">
        <v>1960</v>
      </c>
      <c r="G61">
        <v>5</v>
      </c>
      <c r="H61" t="s">
        <v>1007</v>
      </c>
      <c r="I61">
        <v>1</v>
      </c>
      <c r="J61" s="120" t="s">
        <v>937</v>
      </c>
      <c r="K61" t="s">
        <v>1066</v>
      </c>
    </row>
    <row r="62" spans="1:11" ht="12.75">
      <c r="A62">
        <v>29</v>
      </c>
      <c r="B62">
        <v>293</v>
      </c>
      <c r="C62" t="s">
        <v>1067</v>
      </c>
      <c r="D62" t="s">
        <v>74</v>
      </c>
      <c r="E62" t="s">
        <v>20</v>
      </c>
      <c r="F62">
        <v>1952</v>
      </c>
      <c r="G62">
        <v>2</v>
      </c>
      <c r="H62" t="s">
        <v>1041</v>
      </c>
      <c r="I62">
        <v>1</v>
      </c>
      <c r="J62" s="120" t="s">
        <v>938</v>
      </c>
      <c r="K62" t="s">
        <v>1068</v>
      </c>
    </row>
    <row r="63" spans="1:11" ht="12.75">
      <c r="A63">
        <v>30</v>
      </c>
      <c r="B63">
        <v>262</v>
      </c>
      <c r="C63" t="s">
        <v>1069</v>
      </c>
      <c r="D63" t="s">
        <v>43</v>
      </c>
      <c r="E63" t="s">
        <v>2</v>
      </c>
      <c r="F63">
        <v>1970</v>
      </c>
      <c r="G63">
        <v>12</v>
      </c>
      <c r="H63" t="s">
        <v>1000</v>
      </c>
      <c r="I63">
        <v>1</v>
      </c>
      <c r="J63" s="120" t="s">
        <v>939</v>
      </c>
      <c r="K63" t="s">
        <v>1070</v>
      </c>
    </row>
    <row r="64" spans="1:11" ht="12.75">
      <c r="A64">
        <v>31</v>
      </c>
      <c r="B64">
        <v>277</v>
      </c>
      <c r="C64" t="s">
        <v>1071</v>
      </c>
      <c r="D64" t="s">
        <v>70</v>
      </c>
      <c r="E64" t="s">
        <v>963</v>
      </c>
      <c r="F64">
        <v>1991</v>
      </c>
      <c r="G64">
        <v>12</v>
      </c>
      <c r="H64" t="s">
        <v>993</v>
      </c>
      <c r="I64">
        <v>1</v>
      </c>
      <c r="J64" s="120" t="s">
        <v>940</v>
      </c>
      <c r="K64" t="s">
        <v>1072</v>
      </c>
    </row>
    <row r="65" spans="1:11" ht="12.75">
      <c r="A65">
        <v>32</v>
      </c>
      <c r="B65">
        <v>288</v>
      </c>
      <c r="C65" t="s">
        <v>1073</v>
      </c>
      <c r="D65" t="s">
        <v>148</v>
      </c>
      <c r="E65" t="s">
        <v>2</v>
      </c>
      <c r="F65">
        <v>1957</v>
      </c>
      <c r="G65">
        <v>6</v>
      </c>
      <c r="H65" t="s">
        <v>1007</v>
      </c>
      <c r="I65">
        <v>1</v>
      </c>
      <c r="J65" s="120" t="s">
        <v>941</v>
      </c>
      <c r="K65" t="s">
        <v>1074</v>
      </c>
    </row>
    <row r="66" spans="1:11" ht="12.75">
      <c r="A66">
        <v>33</v>
      </c>
      <c r="B66">
        <v>287</v>
      </c>
      <c r="C66" t="s">
        <v>1075</v>
      </c>
      <c r="D66" t="s">
        <v>118</v>
      </c>
      <c r="E66" t="s">
        <v>1076</v>
      </c>
      <c r="F66">
        <v>1997</v>
      </c>
      <c r="G66">
        <v>13</v>
      </c>
      <c r="H66" t="s">
        <v>993</v>
      </c>
      <c r="I66">
        <v>1</v>
      </c>
      <c r="J66" s="120" t="s">
        <v>942</v>
      </c>
      <c r="K66" t="s">
        <v>1077</v>
      </c>
    </row>
    <row r="67" spans="1:11" ht="12.75">
      <c r="A67">
        <v>34</v>
      </c>
      <c r="B67">
        <v>302</v>
      </c>
      <c r="C67" t="s">
        <v>1078</v>
      </c>
      <c r="D67" t="s">
        <v>16</v>
      </c>
      <c r="E67" t="s">
        <v>1061</v>
      </c>
      <c r="F67">
        <v>1984</v>
      </c>
      <c r="G67">
        <v>14</v>
      </c>
      <c r="H67" t="s">
        <v>993</v>
      </c>
      <c r="I67">
        <v>1</v>
      </c>
      <c r="J67" s="120" t="s">
        <v>943</v>
      </c>
      <c r="K67" t="s">
        <v>1079</v>
      </c>
    </row>
    <row r="68" spans="1:11" ht="12.75">
      <c r="A68">
        <v>35</v>
      </c>
      <c r="B68">
        <v>304</v>
      </c>
      <c r="C68" t="s">
        <v>1080</v>
      </c>
      <c r="D68" t="s">
        <v>22</v>
      </c>
      <c r="E68" t="s">
        <v>1081</v>
      </c>
      <c r="F68">
        <v>1983</v>
      </c>
      <c r="G68">
        <v>15</v>
      </c>
      <c r="H68" t="s">
        <v>993</v>
      </c>
      <c r="I68">
        <v>1</v>
      </c>
      <c r="J68" s="120" t="s">
        <v>943</v>
      </c>
      <c r="K68" t="s">
        <v>1079</v>
      </c>
    </row>
    <row r="69" spans="1:11" ht="12.75">
      <c r="A69">
        <v>36</v>
      </c>
      <c r="B69">
        <v>279</v>
      </c>
      <c r="C69" t="s">
        <v>1082</v>
      </c>
      <c r="D69" t="s">
        <v>43</v>
      </c>
      <c r="E69" t="s">
        <v>49</v>
      </c>
      <c r="F69">
        <v>1967</v>
      </c>
      <c r="G69">
        <v>13</v>
      </c>
      <c r="H69" t="s">
        <v>1000</v>
      </c>
      <c r="I69">
        <v>1</v>
      </c>
      <c r="J69" s="120" t="s">
        <v>944</v>
      </c>
      <c r="K69" t="s">
        <v>1083</v>
      </c>
    </row>
    <row r="70" spans="1:11" ht="12.75">
      <c r="A70">
        <v>37</v>
      </c>
      <c r="B70">
        <v>241</v>
      </c>
      <c r="C70" t="s">
        <v>1084</v>
      </c>
      <c r="D70" t="s">
        <v>222</v>
      </c>
      <c r="E70" t="s">
        <v>20</v>
      </c>
      <c r="F70">
        <v>2000</v>
      </c>
      <c r="G70">
        <v>16</v>
      </c>
      <c r="H70" t="s">
        <v>993</v>
      </c>
      <c r="I70">
        <v>1</v>
      </c>
      <c r="J70" s="120" t="s">
        <v>945</v>
      </c>
      <c r="K70" t="s">
        <v>1085</v>
      </c>
    </row>
    <row r="71" spans="1:11" ht="12.75">
      <c r="A71">
        <v>38</v>
      </c>
      <c r="B71">
        <v>283</v>
      </c>
      <c r="C71" t="s">
        <v>1086</v>
      </c>
      <c r="D71" t="s">
        <v>54</v>
      </c>
      <c r="E71" t="s">
        <v>1087</v>
      </c>
      <c r="F71">
        <v>1947</v>
      </c>
      <c r="G71">
        <v>3</v>
      </c>
      <c r="H71" t="s">
        <v>1041</v>
      </c>
      <c r="I71">
        <v>1</v>
      </c>
      <c r="J71" s="120" t="s">
        <v>946</v>
      </c>
      <c r="K71" t="s">
        <v>1088</v>
      </c>
    </row>
    <row r="72" ht="12.75">
      <c r="A72" t="s">
        <v>1089</v>
      </c>
    </row>
    <row r="73" spans="1:11" ht="12.75">
      <c r="A73" t="s">
        <v>4</v>
      </c>
      <c r="B73" t="s">
        <v>948</v>
      </c>
      <c r="C73" t="s">
        <v>7</v>
      </c>
      <c r="E73" t="s">
        <v>949</v>
      </c>
      <c r="F73" t="s">
        <v>950</v>
      </c>
      <c r="G73" t="s">
        <v>4</v>
      </c>
      <c r="H73" t="s">
        <v>951</v>
      </c>
      <c r="I73" t="s">
        <v>952</v>
      </c>
      <c r="J73" t="s">
        <v>953</v>
      </c>
      <c r="K73" t="s">
        <v>954</v>
      </c>
    </row>
    <row r="74" spans="1:11" ht="12.75">
      <c r="A74">
        <v>17</v>
      </c>
      <c r="B74">
        <v>295</v>
      </c>
      <c r="C74" t="s">
        <v>1040</v>
      </c>
      <c r="D74" t="s">
        <v>67</v>
      </c>
      <c r="E74" t="s">
        <v>20</v>
      </c>
      <c r="F74">
        <v>1953</v>
      </c>
      <c r="G74">
        <v>1</v>
      </c>
      <c r="H74" t="s">
        <v>1041</v>
      </c>
      <c r="I74">
        <v>1</v>
      </c>
      <c r="J74" t="s">
        <v>928</v>
      </c>
      <c r="K74" t="s">
        <v>2</v>
      </c>
    </row>
    <row r="75" spans="1:11" ht="12.75">
      <c r="A75">
        <v>29</v>
      </c>
      <c r="B75">
        <v>293</v>
      </c>
      <c r="C75" t="s">
        <v>1067</v>
      </c>
      <c r="D75" t="s">
        <v>74</v>
      </c>
      <c r="E75" t="s">
        <v>20</v>
      </c>
      <c r="F75">
        <v>1952</v>
      </c>
      <c r="G75">
        <v>2</v>
      </c>
      <c r="H75" t="s">
        <v>1041</v>
      </c>
      <c r="I75">
        <v>1</v>
      </c>
      <c r="J75" t="s">
        <v>938</v>
      </c>
      <c r="K75" t="s">
        <v>1090</v>
      </c>
    </row>
    <row r="76" spans="1:11" ht="12.75">
      <c r="A76">
        <v>38</v>
      </c>
      <c r="B76">
        <v>283</v>
      </c>
      <c r="C76" t="s">
        <v>1086</v>
      </c>
      <c r="D76" t="s">
        <v>54</v>
      </c>
      <c r="E76" t="s">
        <v>1087</v>
      </c>
      <c r="F76">
        <v>1947</v>
      </c>
      <c r="G76">
        <v>3</v>
      </c>
      <c r="H76" t="s">
        <v>1041</v>
      </c>
      <c r="I76">
        <v>1</v>
      </c>
      <c r="J76" t="s">
        <v>946</v>
      </c>
      <c r="K76" t="s">
        <v>1091</v>
      </c>
    </row>
    <row r="77" ht="12.75">
      <c r="A77" t="s">
        <v>1092</v>
      </c>
    </row>
    <row r="78" ht="12.75">
      <c r="A78" t="s">
        <v>1093</v>
      </c>
    </row>
    <row r="79" spans="1:11" ht="12.75">
      <c r="A79" t="s">
        <v>4</v>
      </c>
      <c r="B79" t="s">
        <v>948</v>
      </c>
      <c r="C79" t="s">
        <v>7</v>
      </c>
      <c r="E79" t="s">
        <v>949</v>
      </c>
      <c r="F79" t="s">
        <v>950</v>
      </c>
      <c r="G79" t="s">
        <v>4</v>
      </c>
      <c r="H79" t="s">
        <v>951</v>
      </c>
      <c r="I79" t="s">
        <v>952</v>
      </c>
      <c r="J79" t="s">
        <v>953</v>
      </c>
      <c r="K79" t="s">
        <v>954</v>
      </c>
    </row>
    <row r="80" spans="1:11" ht="12.75">
      <c r="A80">
        <v>5</v>
      </c>
      <c r="B80">
        <v>282</v>
      </c>
      <c r="C80" t="s">
        <v>1006</v>
      </c>
      <c r="D80" t="s">
        <v>51</v>
      </c>
      <c r="E80" t="s">
        <v>52</v>
      </c>
      <c r="F80">
        <v>1956</v>
      </c>
      <c r="G80">
        <v>1</v>
      </c>
      <c r="H80" t="s">
        <v>1007</v>
      </c>
      <c r="I80">
        <v>1</v>
      </c>
      <c r="J80" t="s">
        <v>1008</v>
      </c>
      <c r="K80" t="s">
        <v>2</v>
      </c>
    </row>
    <row r="81" spans="1:11" ht="12.75">
      <c r="A81">
        <v>9</v>
      </c>
      <c r="B81">
        <v>281</v>
      </c>
      <c r="C81" t="s">
        <v>1019</v>
      </c>
      <c r="D81" t="s">
        <v>58</v>
      </c>
      <c r="E81" t="s">
        <v>559</v>
      </c>
      <c r="F81">
        <v>1960</v>
      </c>
      <c r="G81">
        <v>2</v>
      </c>
      <c r="H81" t="s">
        <v>1007</v>
      </c>
      <c r="I81">
        <v>1</v>
      </c>
      <c r="J81" t="s">
        <v>1020</v>
      </c>
      <c r="K81" t="s">
        <v>1094</v>
      </c>
    </row>
    <row r="82" spans="1:11" ht="12.75">
      <c r="A82">
        <v>12</v>
      </c>
      <c r="B82">
        <v>298</v>
      </c>
      <c r="C82" t="s">
        <v>1028</v>
      </c>
      <c r="D82" t="s">
        <v>118</v>
      </c>
      <c r="E82" t="s">
        <v>228</v>
      </c>
      <c r="F82">
        <v>1962</v>
      </c>
      <c r="G82">
        <v>3</v>
      </c>
      <c r="H82" t="s">
        <v>1007</v>
      </c>
      <c r="I82">
        <v>1</v>
      </c>
      <c r="J82" t="s">
        <v>1029</v>
      </c>
      <c r="K82" t="s">
        <v>1021</v>
      </c>
    </row>
    <row r="83" spans="1:11" ht="12.75">
      <c r="A83">
        <v>14</v>
      </c>
      <c r="B83">
        <v>296</v>
      </c>
      <c r="C83" t="s">
        <v>1034</v>
      </c>
      <c r="D83" t="s">
        <v>280</v>
      </c>
      <c r="E83" t="s">
        <v>813</v>
      </c>
      <c r="F83">
        <v>1964</v>
      </c>
      <c r="G83">
        <v>4</v>
      </c>
      <c r="H83" t="s">
        <v>1007</v>
      </c>
      <c r="I83">
        <v>1</v>
      </c>
      <c r="J83" t="s">
        <v>925</v>
      </c>
      <c r="K83" t="s">
        <v>1095</v>
      </c>
    </row>
    <row r="84" spans="1:11" ht="12.75">
      <c r="A84">
        <v>28</v>
      </c>
      <c r="B84">
        <v>301</v>
      </c>
      <c r="C84" t="s">
        <v>1065</v>
      </c>
      <c r="D84" t="s">
        <v>64</v>
      </c>
      <c r="E84" t="s">
        <v>2</v>
      </c>
      <c r="F84">
        <v>1960</v>
      </c>
      <c r="G84">
        <v>5</v>
      </c>
      <c r="H84" t="s">
        <v>1007</v>
      </c>
      <c r="I84">
        <v>1</v>
      </c>
      <c r="J84" t="s">
        <v>937</v>
      </c>
      <c r="K84" t="s">
        <v>1096</v>
      </c>
    </row>
    <row r="85" spans="1:11" ht="12.75">
      <c r="A85">
        <v>32</v>
      </c>
      <c r="B85">
        <v>288</v>
      </c>
      <c r="C85" t="s">
        <v>1073</v>
      </c>
      <c r="D85" t="s">
        <v>148</v>
      </c>
      <c r="E85" t="s">
        <v>2</v>
      </c>
      <c r="F85">
        <v>1957</v>
      </c>
      <c r="G85">
        <v>6</v>
      </c>
      <c r="H85" t="s">
        <v>1007</v>
      </c>
      <c r="I85">
        <v>1</v>
      </c>
      <c r="J85" t="s">
        <v>941</v>
      </c>
      <c r="K85" t="s">
        <v>1097</v>
      </c>
    </row>
    <row r="86" ht="12.75">
      <c r="A86" t="s">
        <v>1098</v>
      </c>
    </row>
    <row r="87" ht="12.75">
      <c r="A87" t="s">
        <v>1099</v>
      </c>
    </row>
    <row r="88" spans="1:11" ht="12.75">
      <c r="A88" t="s">
        <v>4</v>
      </c>
      <c r="B88" t="s">
        <v>948</v>
      </c>
      <c r="C88" t="s">
        <v>7</v>
      </c>
      <c r="E88" t="s">
        <v>949</v>
      </c>
      <c r="F88" t="s">
        <v>950</v>
      </c>
      <c r="G88" t="s">
        <v>4</v>
      </c>
      <c r="H88" t="s">
        <v>951</v>
      </c>
      <c r="I88" t="s">
        <v>952</v>
      </c>
      <c r="J88" t="s">
        <v>953</v>
      </c>
      <c r="K88" t="s">
        <v>954</v>
      </c>
    </row>
    <row r="89" spans="1:11" ht="12.75">
      <c r="A89">
        <v>3</v>
      </c>
      <c r="B89">
        <v>272</v>
      </c>
      <c r="C89" t="s">
        <v>998</v>
      </c>
      <c r="D89" t="s">
        <v>294</v>
      </c>
      <c r="E89" t="s">
        <v>999</v>
      </c>
      <c r="F89">
        <v>1974</v>
      </c>
      <c r="G89">
        <v>1</v>
      </c>
      <c r="H89" t="s">
        <v>1000</v>
      </c>
      <c r="I89">
        <v>1</v>
      </c>
      <c r="J89" t="s">
        <v>1001</v>
      </c>
      <c r="K89" t="s">
        <v>2</v>
      </c>
    </row>
    <row r="90" spans="1:11" ht="12.75">
      <c r="A90">
        <v>4</v>
      </c>
      <c r="B90">
        <v>292</v>
      </c>
      <c r="C90" t="s">
        <v>1003</v>
      </c>
      <c r="D90" t="s">
        <v>258</v>
      </c>
      <c r="E90" t="s">
        <v>999</v>
      </c>
      <c r="F90">
        <v>1973</v>
      </c>
      <c r="G90">
        <v>2</v>
      </c>
      <c r="H90" t="s">
        <v>1000</v>
      </c>
      <c r="I90">
        <v>1</v>
      </c>
      <c r="J90" t="s">
        <v>1004</v>
      </c>
      <c r="K90" t="s">
        <v>1100</v>
      </c>
    </row>
    <row r="91" spans="1:11" ht="12.75">
      <c r="A91">
        <v>6</v>
      </c>
      <c r="B91">
        <v>284</v>
      </c>
      <c r="C91" t="s">
        <v>1010</v>
      </c>
      <c r="D91" t="s">
        <v>28</v>
      </c>
      <c r="E91" t="s">
        <v>2</v>
      </c>
      <c r="F91">
        <v>1972</v>
      </c>
      <c r="G91">
        <v>3</v>
      </c>
      <c r="H91" t="s">
        <v>1000</v>
      </c>
      <c r="I91">
        <v>1</v>
      </c>
      <c r="J91" t="s">
        <v>1011</v>
      </c>
      <c r="K91" t="s">
        <v>1101</v>
      </c>
    </row>
    <row r="92" spans="1:11" ht="12.75">
      <c r="A92">
        <v>8</v>
      </c>
      <c r="B92">
        <v>289</v>
      </c>
      <c r="C92" t="s">
        <v>1016</v>
      </c>
      <c r="D92" t="s">
        <v>46</v>
      </c>
      <c r="E92" t="s">
        <v>122</v>
      </c>
      <c r="F92">
        <v>1974</v>
      </c>
      <c r="G92">
        <v>4</v>
      </c>
      <c r="H92" t="s">
        <v>1000</v>
      </c>
      <c r="I92">
        <v>1</v>
      </c>
      <c r="J92" t="s">
        <v>1017</v>
      </c>
      <c r="K92" t="s">
        <v>1102</v>
      </c>
    </row>
    <row r="93" spans="1:11" ht="12.75">
      <c r="A93">
        <v>10</v>
      </c>
      <c r="B93">
        <v>286</v>
      </c>
      <c r="C93" t="s">
        <v>1022</v>
      </c>
      <c r="D93" t="s">
        <v>39</v>
      </c>
      <c r="E93" t="s">
        <v>374</v>
      </c>
      <c r="F93">
        <v>1972</v>
      </c>
      <c r="G93">
        <v>5</v>
      </c>
      <c r="H93" t="s">
        <v>1000</v>
      </c>
      <c r="I93">
        <v>1</v>
      </c>
      <c r="J93" t="s">
        <v>1023</v>
      </c>
      <c r="K93" t="s">
        <v>1103</v>
      </c>
    </row>
    <row r="94" spans="1:11" ht="12.75">
      <c r="A94">
        <v>11</v>
      </c>
      <c r="B94">
        <v>248</v>
      </c>
      <c r="C94" t="s">
        <v>1025</v>
      </c>
      <c r="D94" t="s">
        <v>43</v>
      </c>
      <c r="E94" t="s">
        <v>516</v>
      </c>
      <c r="F94">
        <v>1968</v>
      </c>
      <c r="G94">
        <v>6</v>
      </c>
      <c r="H94" t="s">
        <v>1000</v>
      </c>
      <c r="I94">
        <v>1</v>
      </c>
      <c r="J94" t="s">
        <v>1026</v>
      </c>
      <c r="K94" t="s">
        <v>1104</v>
      </c>
    </row>
    <row r="95" spans="1:11" ht="12.75">
      <c r="A95">
        <v>15</v>
      </c>
      <c r="B95">
        <v>134</v>
      </c>
      <c r="C95" t="s">
        <v>1036</v>
      </c>
      <c r="D95" t="s">
        <v>162</v>
      </c>
      <c r="E95" t="s">
        <v>977</v>
      </c>
      <c r="F95">
        <v>1966</v>
      </c>
      <c r="G95">
        <v>7</v>
      </c>
      <c r="H95" t="s">
        <v>1000</v>
      </c>
      <c r="I95">
        <v>1</v>
      </c>
      <c r="J95" t="s">
        <v>926</v>
      </c>
      <c r="K95" t="s">
        <v>1105</v>
      </c>
    </row>
    <row r="96" spans="1:11" ht="12.75">
      <c r="A96">
        <v>20</v>
      </c>
      <c r="B96">
        <v>267</v>
      </c>
      <c r="C96" t="s">
        <v>1048</v>
      </c>
      <c r="D96" t="s">
        <v>58</v>
      </c>
      <c r="E96" t="s">
        <v>970</v>
      </c>
      <c r="F96">
        <v>1968</v>
      </c>
      <c r="G96">
        <v>8</v>
      </c>
      <c r="H96" t="s">
        <v>1000</v>
      </c>
      <c r="I96">
        <v>1</v>
      </c>
      <c r="J96" t="s">
        <v>930</v>
      </c>
      <c r="K96" t="s">
        <v>1106</v>
      </c>
    </row>
    <row r="97" spans="1:11" ht="12.75">
      <c r="A97">
        <v>22</v>
      </c>
      <c r="B97">
        <v>305</v>
      </c>
      <c r="C97" t="s">
        <v>1051</v>
      </c>
      <c r="D97" t="s">
        <v>43</v>
      </c>
      <c r="E97" t="s">
        <v>1052</v>
      </c>
      <c r="F97">
        <v>1974</v>
      </c>
      <c r="G97">
        <v>9</v>
      </c>
      <c r="H97" t="s">
        <v>1000</v>
      </c>
      <c r="I97">
        <v>1</v>
      </c>
      <c r="J97" t="s">
        <v>932</v>
      </c>
      <c r="K97" t="s">
        <v>1107</v>
      </c>
    </row>
    <row r="98" spans="1:11" ht="12.75">
      <c r="A98">
        <v>23</v>
      </c>
      <c r="B98">
        <v>306</v>
      </c>
      <c r="C98" t="s">
        <v>1054</v>
      </c>
      <c r="D98" t="s">
        <v>222</v>
      </c>
      <c r="E98" t="s">
        <v>2</v>
      </c>
      <c r="F98">
        <v>1967</v>
      </c>
      <c r="G98">
        <v>10</v>
      </c>
      <c r="H98" t="s">
        <v>1000</v>
      </c>
      <c r="I98">
        <v>1</v>
      </c>
      <c r="J98" t="s">
        <v>932</v>
      </c>
      <c r="K98" t="s">
        <v>1107</v>
      </c>
    </row>
    <row r="99" spans="1:11" ht="12.75">
      <c r="A99">
        <v>27</v>
      </c>
      <c r="B99">
        <v>297</v>
      </c>
      <c r="C99" t="s">
        <v>1063</v>
      </c>
      <c r="D99" t="s">
        <v>54</v>
      </c>
      <c r="E99" t="s">
        <v>2</v>
      </c>
      <c r="F99">
        <v>1968</v>
      </c>
      <c r="G99">
        <v>11</v>
      </c>
      <c r="H99" t="s">
        <v>1000</v>
      </c>
      <c r="I99">
        <v>1</v>
      </c>
      <c r="J99" t="s">
        <v>936</v>
      </c>
      <c r="K99" t="s">
        <v>1108</v>
      </c>
    </row>
    <row r="100" spans="1:11" ht="12.75">
      <c r="A100">
        <v>30</v>
      </c>
      <c r="B100">
        <v>262</v>
      </c>
      <c r="C100" t="s">
        <v>1069</v>
      </c>
      <c r="D100" t="s">
        <v>43</v>
      </c>
      <c r="E100" t="s">
        <v>2</v>
      </c>
      <c r="F100">
        <v>1970</v>
      </c>
      <c r="G100">
        <v>12</v>
      </c>
      <c r="H100" t="s">
        <v>1000</v>
      </c>
      <c r="I100">
        <v>1</v>
      </c>
      <c r="J100" t="s">
        <v>939</v>
      </c>
      <c r="K100" t="s">
        <v>1109</v>
      </c>
    </row>
    <row r="101" spans="1:11" ht="12.75">
      <c r="A101">
        <v>36</v>
      </c>
      <c r="B101">
        <v>279</v>
      </c>
      <c r="C101" t="s">
        <v>1082</v>
      </c>
      <c r="D101" t="s">
        <v>43</v>
      </c>
      <c r="E101" t="s">
        <v>49</v>
      </c>
      <c r="F101">
        <v>1967</v>
      </c>
      <c r="G101">
        <v>13</v>
      </c>
      <c r="H101" t="s">
        <v>1000</v>
      </c>
      <c r="I101">
        <v>1</v>
      </c>
      <c r="J101" t="s">
        <v>944</v>
      </c>
      <c r="K101" t="s">
        <v>1110</v>
      </c>
    </row>
    <row r="102" ht="12.75">
      <c r="A102" t="s">
        <v>1111</v>
      </c>
    </row>
    <row r="103" ht="12.75">
      <c r="A103" t="s">
        <v>1112</v>
      </c>
    </row>
    <row r="104" spans="1:11" ht="12.75">
      <c r="A104" t="s">
        <v>4</v>
      </c>
      <c r="B104" t="s">
        <v>948</v>
      </c>
      <c r="C104" t="s">
        <v>7</v>
      </c>
      <c r="E104" t="s">
        <v>949</v>
      </c>
      <c r="F104" t="s">
        <v>950</v>
      </c>
      <c r="G104" t="s">
        <v>4</v>
      </c>
      <c r="H104" t="s">
        <v>951</v>
      </c>
      <c r="I104" t="s">
        <v>952</v>
      </c>
      <c r="J104" t="s">
        <v>953</v>
      </c>
      <c r="K104" t="s">
        <v>954</v>
      </c>
    </row>
    <row r="105" spans="1:11" ht="12.75">
      <c r="A105">
        <v>1</v>
      </c>
      <c r="B105">
        <v>242</v>
      </c>
      <c r="C105" t="s">
        <v>991</v>
      </c>
      <c r="D105" t="s">
        <v>457</v>
      </c>
      <c r="E105" t="s">
        <v>992</v>
      </c>
      <c r="F105">
        <v>1977</v>
      </c>
      <c r="G105">
        <v>1</v>
      </c>
      <c r="H105" t="s">
        <v>993</v>
      </c>
      <c r="I105">
        <v>1</v>
      </c>
      <c r="J105" t="s">
        <v>994</v>
      </c>
      <c r="K105" t="s">
        <v>2</v>
      </c>
    </row>
    <row r="106" spans="1:11" ht="12.75">
      <c r="A106">
        <v>2</v>
      </c>
      <c r="B106">
        <v>291</v>
      </c>
      <c r="C106" t="s">
        <v>995</v>
      </c>
      <c r="D106" t="s">
        <v>22</v>
      </c>
      <c r="E106" t="s">
        <v>20</v>
      </c>
      <c r="F106">
        <v>1996</v>
      </c>
      <c r="G106">
        <v>2</v>
      </c>
      <c r="H106" t="s">
        <v>993</v>
      </c>
      <c r="I106">
        <v>1</v>
      </c>
      <c r="J106" t="s">
        <v>996</v>
      </c>
      <c r="K106" t="s">
        <v>997</v>
      </c>
    </row>
    <row r="107" spans="1:11" ht="12.75">
      <c r="A107">
        <v>7</v>
      </c>
      <c r="B107">
        <v>294</v>
      </c>
      <c r="C107" t="s">
        <v>1013</v>
      </c>
      <c r="D107" t="s">
        <v>26</v>
      </c>
      <c r="E107" t="s">
        <v>2</v>
      </c>
      <c r="F107">
        <v>1983</v>
      </c>
      <c r="G107">
        <v>3</v>
      </c>
      <c r="H107" t="s">
        <v>993</v>
      </c>
      <c r="I107">
        <v>1</v>
      </c>
      <c r="J107" t="s">
        <v>1014</v>
      </c>
      <c r="K107" t="s">
        <v>1015</v>
      </c>
    </row>
    <row r="108" spans="1:11" ht="12.75">
      <c r="A108">
        <v>13</v>
      </c>
      <c r="B108">
        <v>236</v>
      </c>
      <c r="C108" t="s">
        <v>1031</v>
      </c>
      <c r="D108" t="s">
        <v>118</v>
      </c>
      <c r="E108" t="s">
        <v>1032</v>
      </c>
      <c r="F108">
        <v>1981</v>
      </c>
      <c r="G108">
        <v>4</v>
      </c>
      <c r="H108" t="s">
        <v>993</v>
      </c>
      <c r="I108">
        <v>1</v>
      </c>
      <c r="J108" t="s">
        <v>924</v>
      </c>
      <c r="K108" t="s">
        <v>1033</v>
      </c>
    </row>
    <row r="109" spans="1:11" ht="12.75">
      <c r="A109">
        <v>16</v>
      </c>
      <c r="B109">
        <v>285</v>
      </c>
      <c r="C109" t="s">
        <v>1038</v>
      </c>
      <c r="D109" t="s">
        <v>43</v>
      </c>
      <c r="E109" t="s">
        <v>310</v>
      </c>
      <c r="F109">
        <v>1983</v>
      </c>
      <c r="G109">
        <v>5</v>
      </c>
      <c r="H109" t="s">
        <v>993</v>
      </c>
      <c r="I109">
        <v>1</v>
      </c>
      <c r="J109" t="s">
        <v>927</v>
      </c>
      <c r="K109" t="s">
        <v>1039</v>
      </c>
    </row>
    <row r="110" spans="1:11" ht="12.75">
      <c r="A110">
        <v>18</v>
      </c>
      <c r="B110">
        <v>138</v>
      </c>
      <c r="C110" t="s">
        <v>1043</v>
      </c>
      <c r="D110" t="s">
        <v>199</v>
      </c>
      <c r="E110" t="s">
        <v>1044</v>
      </c>
      <c r="F110">
        <v>1978</v>
      </c>
      <c r="G110">
        <v>6</v>
      </c>
      <c r="H110" t="s">
        <v>993</v>
      </c>
      <c r="I110">
        <v>1</v>
      </c>
      <c r="J110" t="s">
        <v>929</v>
      </c>
      <c r="K110" t="s">
        <v>1045</v>
      </c>
    </row>
    <row r="111" spans="1:11" ht="12.75">
      <c r="A111">
        <v>19</v>
      </c>
      <c r="B111">
        <v>275</v>
      </c>
      <c r="C111" t="s">
        <v>1046</v>
      </c>
      <c r="D111" t="s">
        <v>29</v>
      </c>
      <c r="E111" t="s">
        <v>963</v>
      </c>
      <c r="F111">
        <v>1992</v>
      </c>
      <c r="G111">
        <v>7</v>
      </c>
      <c r="H111" t="s">
        <v>993</v>
      </c>
      <c r="I111">
        <v>1</v>
      </c>
      <c r="J111" t="s">
        <v>930</v>
      </c>
      <c r="K111" t="s">
        <v>1047</v>
      </c>
    </row>
    <row r="112" spans="1:11" ht="12.75">
      <c r="A112">
        <v>21</v>
      </c>
      <c r="B112">
        <v>278</v>
      </c>
      <c r="C112" t="s">
        <v>1049</v>
      </c>
      <c r="D112" t="s">
        <v>54</v>
      </c>
      <c r="E112" t="s">
        <v>963</v>
      </c>
      <c r="F112">
        <v>1990</v>
      </c>
      <c r="G112">
        <v>8</v>
      </c>
      <c r="H112" t="s">
        <v>993</v>
      </c>
      <c r="I112">
        <v>1</v>
      </c>
      <c r="J112" t="s">
        <v>931</v>
      </c>
      <c r="K112" t="s">
        <v>1050</v>
      </c>
    </row>
    <row r="113" spans="1:11" ht="12.75">
      <c r="A113">
        <v>24</v>
      </c>
      <c r="B113">
        <v>133</v>
      </c>
      <c r="C113" t="s">
        <v>1056</v>
      </c>
      <c r="D113" t="s">
        <v>280</v>
      </c>
      <c r="E113" t="s">
        <v>977</v>
      </c>
      <c r="F113">
        <v>1991</v>
      </c>
      <c r="G113">
        <v>9</v>
      </c>
      <c r="H113" t="s">
        <v>993</v>
      </c>
      <c r="I113">
        <v>1</v>
      </c>
      <c r="J113" t="s">
        <v>933</v>
      </c>
      <c r="K113" t="s">
        <v>1057</v>
      </c>
    </row>
    <row r="114" spans="1:11" ht="12.75">
      <c r="A114">
        <v>25</v>
      </c>
      <c r="B114">
        <v>271</v>
      </c>
      <c r="C114" t="s">
        <v>1058</v>
      </c>
      <c r="D114" t="s">
        <v>297</v>
      </c>
      <c r="E114" t="s">
        <v>2</v>
      </c>
      <c r="F114">
        <v>1991</v>
      </c>
      <c r="G114">
        <v>10</v>
      </c>
      <c r="H114" t="s">
        <v>993</v>
      </c>
      <c r="I114">
        <v>1</v>
      </c>
      <c r="J114" t="s">
        <v>934</v>
      </c>
      <c r="K114" t="s">
        <v>1059</v>
      </c>
    </row>
    <row r="115" spans="1:11" ht="12.75">
      <c r="A115">
        <v>26</v>
      </c>
      <c r="B115">
        <v>303</v>
      </c>
      <c r="C115" t="s">
        <v>1060</v>
      </c>
      <c r="D115" t="s">
        <v>64</v>
      </c>
      <c r="E115" t="s">
        <v>1061</v>
      </c>
      <c r="F115">
        <v>1983</v>
      </c>
      <c r="G115">
        <v>11</v>
      </c>
      <c r="H115" t="s">
        <v>993</v>
      </c>
      <c r="I115">
        <v>1</v>
      </c>
      <c r="J115" t="s">
        <v>935</v>
      </c>
      <c r="K115" t="s">
        <v>1062</v>
      </c>
    </row>
    <row r="116" spans="1:11" ht="12.75">
      <c r="A116">
        <v>31</v>
      </c>
      <c r="B116">
        <v>277</v>
      </c>
      <c r="C116" t="s">
        <v>1071</v>
      </c>
      <c r="D116" t="s">
        <v>70</v>
      </c>
      <c r="E116" t="s">
        <v>963</v>
      </c>
      <c r="F116">
        <v>1991</v>
      </c>
      <c r="G116">
        <v>12</v>
      </c>
      <c r="H116" t="s">
        <v>993</v>
      </c>
      <c r="I116">
        <v>1</v>
      </c>
      <c r="J116" t="s">
        <v>940</v>
      </c>
      <c r="K116" t="s">
        <v>1072</v>
      </c>
    </row>
    <row r="117" spans="1:11" ht="12.75">
      <c r="A117">
        <v>33</v>
      </c>
      <c r="B117">
        <v>287</v>
      </c>
      <c r="C117" t="s">
        <v>1075</v>
      </c>
      <c r="D117" t="s">
        <v>118</v>
      </c>
      <c r="E117" t="s">
        <v>1076</v>
      </c>
      <c r="F117">
        <v>1997</v>
      </c>
      <c r="G117">
        <v>13</v>
      </c>
      <c r="H117" t="s">
        <v>993</v>
      </c>
      <c r="I117">
        <v>1</v>
      </c>
      <c r="J117" t="s">
        <v>942</v>
      </c>
      <c r="K117" t="s">
        <v>1077</v>
      </c>
    </row>
    <row r="118" spans="1:11" ht="12.75">
      <c r="A118">
        <v>34</v>
      </c>
      <c r="B118">
        <v>302</v>
      </c>
      <c r="C118" t="s">
        <v>1078</v>
      </c>
      <c r="D118" t="s">
        <v>16</v>
      </c>
      <c r="E118" t="s">
        <v>1061</v>
      </c>
      <c r="F118">
        <v>1984</v>
      </c>
      <c r="G118">
        <v>14</v>
      </c>
      <c r="H118" t="s">
        <v>993</v>
      </c>
      <c r="I118">
        <v>1</v>
      </c>
      <c r="J118" t="s">
        <v>943</v>
      </c>
      <c r="K118" t="s">
        <v>1079</v>
      </c>
    </row>
    <row r="119" spans="1:11" ht="12.75">
      <c r="A119">
        <v>35</v>
      </c>
      <c r="B119">
        <v>304</v>
      </c>
      <c r="C119" t="s">
        <v>1080</v>
      </c>
      <c r="D119" t="s">
        <v>22</v>
      </c>
      <c r="E119" t="s">
        <v>1081</v>
      </c>
      <c r="F119">
        <v>1983</v>
      </c>
      <c r="G119">
        <v>15</v>
      </c>
      <c r="H119" t="s">
        <v>993</v>
      </c>
      <c r="I119">
        <v>1</v>
      </c>
      <c r="J119" t="s">
        <v>943</v>
      </c>
      <c r="K119" t="s">
        <v>1079</v>
      </c>
    </row>
    <row r="120" spans="1:11" ht="12.75">
      <c r="A120">
        <v>37</v>
      </c>
      <c r="B120">
        <v>241</v>
      </c>
      <c r="C120" t="s">
        <v>1084</v>
      </c>
      <c r="D120" t="s">
        <v>222</v>
      </c>
      <c r="E120" t="s">
        <v>20</v>
      </c>
      <c r="F120">
        <v>2000</v>
      </c>
      <c r="G120">
        <v>16</v>
      </c>
      <c r="H120" t="s">
        <v>993</v>
      </c>
      <c r="I120">
        <v>1</v>
      </c>
      <c r="J120" t="s">
        <v>945</v>
      </c>
      <c r="K120" t="s">
        <v>1085</v>
      </c>
    </row>
    <row r="123" ht="12.75">
      <c r="A123" t="s">
        <v>1113</v>
      </c>
    </row>
    <row r="124" ht="12.75">
      <c r="A124" t="s">
        <v>1114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4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Normal="90" zoomScaleSheetLayoutView="100" workbookViewId="0" topLeftCell="A1">
      <selection activeCell="A18" sqref="A18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6.875" style="0" customWidth="1"/>
    <col min="6" max="6" width="6.50390625" style="1" customWidth="1"/>
    <col min="7" max="7" width="6.75390625" style="1" customWidth="1"/>
    <col min="8" max="9" width="7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7.00390625" style="0" customWidth="1"/>
  </cols>
  <sheetData>
    <row r="1" spans="1:13" ht="12.75">
      <c r="A1" s="5" t="str">
        <f>Kategorie!A2</f>
        <v>3.z. ZBP – 01.11.2014 „  Pohár restaurace Spálený mlýn“ </v>
      </c>
      <c r="B1" s="6"/>
      <c r="C1" s="6"/>
      <c r="D1" s="6"/>
      <c r="E1" s="6"/>
      <c r="F1" s="7"/>
      <c r="G1" s="7"/>
      <c r="H1" s="7"/>
      <c r="I1" s="40">
        <f>Kategorie!I2</f>
        <v>9.3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107</v>
      </c>
      <c r="F2" s="12"/>
      <c r="G2" s="12"/>
      <c r="H2" s="12"/>
      <c r="I2" s="41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108</v>
      </c>
      <c r="M3" s="16" t="s">
        <v>109</v>
      </c>
    </row>
    <row r="4" spans="1:13" ht="12.75">
      <c r="A4" s="42">
        <f>ROW(C1)</f>
        <v>1</v>
      </c>
      <c r="B4" s="43">
        <f>Kategorie!B6</f>
        <v>23</v>
      </c>
      <c r="C4" s="44" t="str">
        <f>Kategorie!C6</f>
        <v>Soural</v>
      </c>
      <c r="D4" s="44" t="str">
        <f>Kategorie!D6</f>
        <v>Lukáš</v>
      </c>
      <c r="E4" s="44" t="str">
        <f>Kategorie!E6</f>
        <v>VSK Uni Brno</v>
      </c>
      <c r="F4" s="38">
        <f>Kategorie!F6</f>
        <v>1982</v>
      </c>
      <c r="G4" s="38" t="str">
        <f>Kategorie!G6</f>
        <v>MA</v>
      </c>
      <c r="H4" s="38" t="str">
        <f>Kategorie!H6</f>
        <v>MA</v>
      </c>
      <c r="I4" s="45">
        <f>Kategorie!I6</f>
        <v>0.02511574074074074</v>
      </c>
      <c r="J4" s="46">
        <f>Kategorie!J6</f>
        <v>30</v>
      </c>
      <c r="K4" s="34">
        <f>Kategorie!K6</f>
        <v>0.002700617283950617</v>
      </c>
      <c r="L4" s="34">
        <f>I4-$I$4</f>
        <v>0</v>
      </c>
      <c r="M4" s="47">
        <f>ROUND((L4/K4*1000),0)</f>
        <v>0</v>
      </c>
    </row>
    <row r="5" spans="1:13" ht="12.75">
      <c r="A5" s="42">
        <f>ROW(C2)</f>
        <v>2</v>
      </c>
      <c r="B5" s="43">
        <f>Kategorie!B7</f>
        <v>19</v>
      </c>
      <c r="C5" s="44" t="str">
        <f>Kategorie!C7</f>
        <v>Čabala</v>
      </c>
      <c r="D5" s="44" t="str">
        <f>Kategorie!D7</f>
        <v>Vojtěch</v>
      </c>
      <c r="E5" s="44" t="str">
        <f>Kategorie!E7</f>
        <v>TJ Znojmo</v>
      </c>
      <c r="F5" s="38">
        <f>Kategorie!F7</f>
        <v>1993</v>
      </c>
      <c r="G5" s="38" t="str">
        <f>Kategorie!G7</f>
        <v>MA</v>
      </c>
      <c r="H5" s="38" t="str">
        <f>Kategorie!H7</f>
        <v>MA</v>
      </c>
      <c r="I5" s="45">
        <f>Kategorie!I7</f>
        <v>0.025405092592592594</v>
      </c>
      <c r="J5" s="46">
        <f>Kategorie!J7</f>
        <v>25</v>
      </c>
      <c r="K5" s="34">
        <f>Kategorie!K7</f>
        <v>0.0027317303863002786</v>
      </c>
      <c r="L5" s="34">
        <f>I5-$I$4</f>
        <v>0.00028935185185185314</v>
      </c>
      <c r="M5" s="47">
        <f>ROUND((L5/K5*1000),0)</f>
        <v>106</v>
      </c>
    </row>
    <row r="6" spans="1:13" ht="12.75">
      <c r="A6" s="42">
        <f>ROW(C3)</f>
        <v>3</v>
      </c>
      <c r="B6" s="43">
        <f>Kategorie!B16</f>
        <v>13</v>
      </c>
      <c r="C6" s="44" t="str">
        <f>Kategorie!C16</f>
        <v>Štýbnar</v>
      </c>
      <c r="D6" s="44" t="str">
        <f>Kategorie!D16</f>
        <v>Zbyněk</v>
      </c>
      <c r="E6" s="44" t="str">
        <f>Kategorie!E16</f>
        <v>Běžec Vysočiny</v>
      </c>
      <c r="F6" s="38">
        <f>Kategorie!F16</f>
        <v>1974</v>
      </c>
      <c r="G6" s="38" t="str">
        <f>Kategorie!G16</f>
        <v>MB</v>
      </c>
      <c r="H6" s="38" t="str">
        <f>Kategorie!H16</f>
        <v>MB</v>
      </c>
      <c r="I6" s="45">
        <f>Kategorie!I16</f>
        <v>0.026886574074074073</v>
      </c>
      <c r="J6" s="46">
        <f>Kategorie!J16</f>
        <v>30</v>
      </c>
      <c r="K6" s="34">
        <f>Kategorie!K16</f>
        <v>0.002891029470330545</v>
      </c>
      <c r="L6" s="34">
        <f>I6-$I$4</f>
        <v>0.0017708333333333326</v>
      </c>
      <c r="M6" s="47">
        <f>ROUND((L6/K6*1000),0)</f>
        <v>613</v>
      </c>
    </row>
    <row r="7" spans="1:13" ht="12.75">
      <c r="A7" s="42">
        <f>ROW(C4)</f>
        <v>4</v>
      </c>
      <c r="B7" s="43">
        <f>Kategorie!B8</f>
        <v>8</v>
      </c>
      <c r="C7" s="44" t="str">
        <f>Kategorie!C8</f>
        <v>Seitl</v>
      </c>
      <c r="D7" s="44" t="str">
        <f>Kategorie!D8</f>
        <v>Ondřej</v>
      </c>
      <c r="E7" s="44" t="str">
        <f>Kategorie!E8</f>
        <v>TJ Znojmo</v>
      </c>
      <c r="F7" s="38">
        <f>Kategorie!F8</f>
        <v>1996</v>
      </c>
      <c r="G7" s="38" t="str">
        <f>Kategorie!G8</f>
        <v>MA</v>
      </c>
      <c r="H7" s="38" t="str">
        <f>Kategorie!H8</f>
        <v>MA</v>
      </c>
      <c r="I7" s="45">
        <f>Kategorie!I8</f>
        <v>0.028703703703703703</v>
      </c>
      <c r="J7" s="46">
        <f>Kategorie!J8</f>
        <v>21</v>
      </c>
      <c r="K7" s="34">
        <f>Kategorie!K8</f>
        <v>0.0030864197530864196</v>
      </c>
      <c r="L7" s="34">
        <f>I7-$I$4</f>
        <v>0.003587962962962963</v>
      </c>
      <c r="M7" s="47">
        <f>ROUND((L7/K7*1000),0)</f>
        <v>1163</v>
      </c>
    </row>
    <row r="8" spans="1:13" ht="12.75">
      <c r="A8" s="42">
        <f>ROW(C5)</f>
        <v>5</v>
      </c>
      <c r="B8" s="43">
        <f>Kategorie!B17</f>
        <v>30</v>
      </c>
      <c r="C8" s="44" t="str">
        <f>Kategorie!C17</f>
        <v>Fantal</v>
      </c>
      <c r="D8" s="44" t="str">
        <f>Kategorie!D17</f>
        <v>Zbyněk</v>
      </c>
      <c r="E8" s="44" t="str">
        <f>Kategorie!E17</f>
        <v>Pejskaři Únanov</v>
      </c>
      <c r="F8" s="38">
        <f>Kategorie!F17</f>
        <v>1972</v>
      </c>
      <c r="G8" s="38" t="str">
        <f>Kategorie!G17</f>
        <v>MB</v>
      </c>
      <c r="H8" s="38" t="str">
        <f>Kategorie!H17</f>
        <v>MB</v>
      </c>
      <c r="I8" s="45">
        <f>Kategorie!I17</f>
        <v>0.02925925925925926</v>
      </c>
      <c r="J8" s="46">
        <f>Kategorie!J17</f>
        <v>25</v>
      </c>
      <c r="K8" s="34">
        <f>Kategorie!K17</f>
        <v>0.0031461569095977697</v>
      </c>
      <c r="L8" s="34">
        <f>I8-$I$4</f>
        <v>0.004143518518518519</v>
      </c>
      <c r="M8" s="47">
        <f>ROUND((L8/K8*1000),0)</f>
        <v>1317</v>
      </c>
    </row>
    <row r="9" spans="1:13" ht="12.75">
      <c r="A9" s="42">
        <f>ROW(C6)</f>
        <v>6</v>
      </c>
      <c r="B9" s="43">
        <f>Kategorie!B22</f>
        <v>11</v>
      </c>
      <c r="C9" s="44" t="str">
        <f>Kategorie!C22</f>
        <v>Kolínek</v>
      </c>
      <c r="D9" s="44" t="str">
        <f>Kategorie!D22</f>
        <v>František</v>
      </c>
      <c r="E9" s="44" t="str">
        <f>Kategorie!E22</f>
        <v>AK Perná</v>
      </c>
      <c r="F9" s="38">
        <f>Kategorie!F22</f>
        <v>1956</v>
      </c>
      <c r="G9" s="38" t="str">
        <f>Kategorie!G22</f>
        <v>MC</v>
      </c>
      <c r="H9" s="38" t="str">
        <f>Kategorie!H22</f>
        <v>MC</v>
      </c>
      <c r="I9" s="45">
        <f>Kategorie!I22</f>
        <v>0.029618055555555557</v>
      </c>
      <c r="J9" s="46">
        <f>Kategorie!J22</f>
        <v>30</v>
      </c>
      <c r="K9" s="34">
        <f>Kategorie!K22</f>
        <v>0.00318473715651135</v>
      </c>
      <c r="L9" s="34">
        <f>I9-$I$4</f>
        <v>0.004502314814814817</v>
      </c>
      <c r="M9" s="47">
        <f>ROUND((L9/K9*1000),0)</f>
        <v>1414</v>
      </c>
    </row>
    <row r="10" spans="1:13" ht="12.75">
      <c r="A10" s="42">
        <f>ROW(C7)</f>
        <v>7</v>
      </c>
      <c r="B10" s="43">
        <f>Kategorie!B9</f>
        <v>38</v>
      </c>
      <c r="C10" s="44" t="str">
        <f>Kategorie!C9</f>
        <v>Hubatka</v>
      </c>
      <c r="D10" s="44" t="str">
        <f>Kategorie!D9</f>
        <v>Lukáš</v>
      </c>
      <c r="E10" s="44" t="str">
        <f>Kategorie!E9</f>
        <v>Znojmo</v>
      </c>
      <c r="F10" s="38">
        <f>Kategorie!F9</f>
        <v>1990</v>
      </c>
      <c r="G10" s="38" t="str">
        <f>Kategorie!G9</f>
        <v>MA</v>
      </c>
      <c r="H10" s="38" t="str">
        <f>Kategorie!H9</f>
        <v>MA</v>
      </c>
      <c r="I10" s="45">
        <f>Kategorie!I9</f>
        <v>0.03023148148148148</v>
      </c>
      <c r="J10" s="46">
        <f>Kategorie!J9</f>
        <v>18</v>
      </c>
      <c r="K10" s="34">
        <f>Kategorie!K9</f>
        <v>0.003250696933492632</v>
      </c>
      <c r="L10" s="34">
        <f>I10-$I$4</f>
        <v>0.00511574074074074</v>
      </c>
      <c r="M10" s="47">
        <f>ROUND((L10/K10*1000),0)</f>
        <v>1574</v>
      </c>
    </row>
    <row r="11" spans="1:13" ht="12.75">
      <c r="A11" s="42">
        <f>ROW(C8)</f>
        <v>8</v>
      </c>
      <c r="B11" s="43">
        <f>Kategorie!B18</f>
        <v>31</v>
      </c>
      <c r="C11" s="44" t="str">
        <f>Kategorie!C18</f>
        <v>Vojtěch</v>
      </c>
      <c r="D11" s="44" t="str">
        <f>Kategorie!D18</f>
        <v>Petr</v>
      </c>
      <c r="E11" s="44" t="str">
        <f>Kategorie!E18</f>
        <v>Sedlešovice</v>
      </c>
      <c r="F11" s="38">
        <f>Kategorie!F18</f>
        <v>1971</v>
      </c>
      <c r="G11" s="38" t="str">
        <f>Kategorie!G18</f>
        <v>MB</v>
      </c>
      <c r="H11" s="38" t="str">
        <f>Kategorie!H18</f>
        <v>MB</v>
      </c>
      <c r="I11" s="45">
        <f>Kategorie!I18</f>
        <v>0.030381944444444444</v>
      </c>
      <c r="J11" s="46">
        <f>Kategorie!J18</f>
        <v>21</v>
      </c>
      <c r="K11" s="34">
        <f>Kategorie!K18</f>
        <v>0.003266875746714456</v>
      </c>
      <c r="L11" s="34">
        <f>I11-$I$4</f>
        <v>0.0052662037037037035</v>
      </c>
      <c r="M11" s="47">
        <f>ROUND((L11/K11*1000),0)</f>
        <v>1612</v>
      </c>
    </row>
    <row r="12" spans="1:13" ht="12.75">
      <c r="A12" s="42">
        <f>ROW(C9)</f>
        <v>9</v>
      </c>
      <c r="B12" s="43">
        <f>Kategorie!B23</f>
        <v>12</v>
      </c>
      <c r="C12" s="44" t="str">
        <f>Kategorie!C23</f>
        <v>Nožka</v>
      </c>
      <c r="D12" s="44" t="str">
        <f>Kategorie!D23</f>
        <v>Jiří</v>
      </c>
      <c r="E12" s="44" t="str">
        <f>Kategorie!E23</f>
        <v>Dinosport Ivančice</v>
      </c>
      <c r="F12" s="38">
        <f>Kategorie!F23</f>
        <v>1963</v>
      </c>
      <c r="G12" s="38" t="str">
        <f>Kategorie!G23</f>
        <v>MC</v>
      </c>
      <c r="H12" s="38" t="str">
        <f>Kategorie!H23</f>
        <v>MC</v>
      </c>
      <c r="I12" s="45">
        <f>Kategorie!I23</f>
        <v>0.03059027777777778</v>
      </c>
      <c r="J12" s="46">
        <f>Kategorie!J23</f>
        <v>25</v>
      </c>
      <c r="K12" s="34">
        <f>Kategorie!K23</f>
        <v>0.0032892771804062127</v>
      </c>
      <c r="L12" s="34">
        <f>I12-$I$4</f>
        <v>0.005474537037037038</v>
      </c>
      <c r="M12" s="47">
        <f>ROUND((L12/K12*1000),0)</f>
        <v>1664</v>
      </c>
    </row>
    <row r="13" spans="1:13" ht="12.75">
      <c r="A13" s="42">
        <f>ROW(C10)</f>
        <v>10</v>
      </c>
      <c r="B13" s="43">
        <f>Kategorie!B10</f>
        <v>21</v>
      </c>
      <c r="C13" s="44" t="str">
        <f>Kategorie!C10</f>
        <v>Kadeřábek</v>
      </c>
      <c r="D13" s="44" t="str">
        <f>Kategorie!D10</f>
        <v>Bronislav</v>
      </c>
      <c r="E13" s="44" t="str">
        <f>Kategorie!E10</f>
        <v>No pain- No gain</v>
      </c>
      <c r="F13" s="38">
        <f>Kategorie!F10</f>
        <v>1983</v>
      </c>
      <c r="G13" s="38" t="str">
        <f>Kategorie!G10</f>
        <v>MA</v>
      </c>
      <c r="H13" s="38" t="str">
        <f>Kategorie!H10</f>
        <v>MA</v>
      </c>
      <c r="I13" s="45">
        <f>Kategorie!I10</f>
        <v>0.030694444444444444</v>
      </c>
      <c r="J13" s="46">
        <f>Kategorie!J10</f>
        <v>16</v>
      </c>
      <c r="K13" s="34">
        <f>Kategorie!K10</f>
        <v>0.0033004778972520903</v>
      </c>
      <c r="L13" s="34">
        <f>I13-$I$4</f>
        <v>0.005578703703703704</v>
      </c>
      <c r="M13" s="47">
        <f>ROUND((L13/K13*1000),0)</f>
        <v>1690</v>
      </c>
    </row>
    <row r="14" spans="1:13" ht="12.75">
      <c r="A14" s="42">
        <f>ROW(C11)</f>
        <v>11</v>
      </c>
      <c r="B14" s="43">
        <f>Kategorie!B19</f>
        <v>1</v>
      </c>
      <c r="C14" s="44" t="str">
        <f>Kategorie!C19</f>
        <v>Čermák</v>
      </c>
      <c r="D14" s="44" t="str">
        <f>Kategorie!D19</f>
        <v>Bedřich</v>
      </c>
      <c r="E14" s="44" t="str">
        <f>Kategorie!E19</f>
        <v>ATLETIC Třebíč</v>
      </c>
      <c r="F14" s="38">
        <f>Kategorie!F19</f>
        <v>1974</v>
      </c>
      <c r="G14" s="38" t="str">
        <f>Kategorie!G19</f>
        <v>MB</v>
      </c>
      <c r="H14" s="38" t="str">
        <f>Kategorie!H19</f>
        <v>MB</v>
      </c>
      <c r="I14" s="45">
        <f>Kategorie!I19</f>
        <v>0.03079861111111111</v>
      </c>
      <c r="J14" s="46">
        <f>Kategorie!J19</f>
        <v>18</v>
      </c>
      <c r="K14" s="34">
        <f>Kategorie!K19</f>
        <v>0.0033116786140979684</v>
      </c>
      <c r="L14" s="34">
        <f>I14-$I$4</f>
        <v>0.005682870370370369</v>
      </c>
      <c r="M14" s="47">
        <f>ROUND((L14/K14*1000),0)</f>
        <v>1716</v>
      </c>
    </row>
    <row r="15" spans="1:13" ht="12.75">
      <c r="A15" s="42">
        <f>ROW(C12)</f>
        <v>12</v>
      </c>
      <c r="B15" s="43">
        <f>Kategorie!B29</f>
        <v>29</v>
      </c>
      <c r="C15" s="44" t="str">
        <f>Kategorie!C29</f>
        <v>Gross</v>
      </c>
      <c r="D15" s="44" t="str">
        <f>Kategorie!D29</f>
        <v>Luděk</v>
      </c>
      <c r="E15" s="44" t="str">
        <f>Kategorie!E29</f>
        <v>GPOA Znojmo</v>
      </c>
      <c r="F15" s="38">
        <f>Kategorie!F29</f>
        <v>1953</v>
      </c>
      <c r="G15" s="38" t="str">
        <f>Kategorie!G29</f>
        <v>MD</v>
      </c>
      <c r="H15" s="38" t="str">
        <f>Kategorie!H29</f>
        <v>MD</v>
      </c>
      <c r="I15" s="45">
        <f>Kategorie!I29</f>
        <v>0.031712962962962964</v>
      </c>
      <c r="J15" s="46">
        <f>Kategorie!J29</f>
        <v>30</v>
      </c>
      <c r="K15" s="34">
        <f>Kategorie!K29</f>
        <v>0.003409996017522899</v>
      </c>
      <c r="L15" s="34">
        <f>I15-$I$4</f>
        <v>0.006597222222222223</v>
      </c>
      <c r="M15" s="47">
        <f>ROUND((L15/K15*1000),0)</f>
        <v>1935</v>
      </c>
    </row>
    <row r="16" spans="1:13" ht="12.75">
      <c r="A16" s="42">
        <f>ROW(C13)</f>
        <v>13</v>
      </c>
      <c r="B16" s="43">
        <f>Kategorie!B30</f>
        <v>16</v>
      </c>
      <c r="C16" s="44" t="str">
        <f>Kategorie!C30</f>
        <v>Koreš</v>
      </c>
      <c r="D16" s="44" t="str">
        <f>Kategorie!D30</f>
        <v>Arnošt</v>
      </c>
      <c r="E16" s="44" t="str">
        <f>Kategorie!E30</f>
        <v>ATLETIC Třebíč</v>
      </c>
      <c r="F16" s="38">
        <f>Kategorie!F30</f>
        <v>1950</v>
      </c>
      <c r="G16" s="38" t="str">
        <f>Kategorie!G30</f>
        <v>MD</v>
      </c>
      <c r="H16" s="38" t="str">
        <f>Kategorie!H30</f>
        <v>MD</v>
      </c>
      <c r="I16" s="45">
        <f>Kategorie!I30</f>
        <v>0.034074074074074076</v>
      </c>
      <c r="J16" s="46">
        <f>Kategorie!J30</f>
        <v>25</v>
      </c>
      <c r="K16" s="34">
        <f>Kategorie!K30</f>
        <v>0.003663878932696137</v>
      </c>
      <c r="L16" s="34">
        <f>I16-$I$4</f>
        <v>0.008958333333333336</v>
      </c>
      <c r="M16" s="47">
        <f>ROUND((L16/K16*1000),0)</f>
        <v>2445</v>
      </c>
    </row>
    <row r="17" spans="1:13" ht="12.75">
      <c r="A17" s="42">
        <f>ROW(C14)</f>
        <v>14</v>
      </c>
      <c r="B17" s="43">
        <f>Kategorie!B11</f>
        <v>37</v>
      </c>
      <c r="C17" s="44" t="str">
        <f>Kategorie!C11</f>
        <v>Marek</v>
      </c>
      <c r="D17" s="44" t="str">
        <f>Kategorie!D11</f>
        <v>Jan</v>
      </c>
      <c r="E17" s="44" t="str">
        <f>Kategorie!E11</f>
        <v>TJ Kanoistika</v>
      </c>
      <c r="F17" s="38">
        <f>Kategorie!F11</f>
        <v>1987</v>
      </c>
      <c r="G17" s="38" t="str">
        <f>Kategorie!G11</f>
        <v>MA</v>
      </c>
      <c r="H17" s="38" t="str">
        <f>Kategorie!H11</f>
        <v>MA</v>
      </c>
      <c r="I17" s="45">
        <f>Kategorie!I11</f>
        <v>0.03450231481481481</v>
      </c>
      <c r="J17" s="46">
        <f>Kategorie!J11</f>
        <v>15</v>
      </c>
      <c r="K17" s="34">
        <f>Kategorie!K11</f>
        <v>0.0037099263241736355</v>
      </c>
      <c r="L17" s="34">
        <f>I17-$I$4</f>
        <v>0.009386574074074071</v>
      </c>
      <c r="M17" s="47">
        <f>ROUND((L17/K17*1000),0)</f>
        <v>2530</v>
      </c>
    </row>
    <row r="18" spans="1:13" ht="12.75">
      <c r="A18" s="42">
        <f>ROW(C15)</f>
        <v>15</v>
      </c>
      <c r="B18" s="43">
        <f>Kategorie!B24</f>
        <v>18</v>
      </c>
      <c r="C18" s="44" t="str">
        <f>Kategorie!C24</f>
        <v>Marek</v>
      </c>
      <c r="D18" s="44" t="str">
        <f>Kategorie!D24</f>
        <v>Ludvík</v>
      </c>
      <c r="E18" s="44" t="str">
        <f>Kategorie!E24</f>
        <v>Popocatepetl Znojmo</v>
      </c>
      <c r="F18" s="38">
        <f>Kategorie!F24</f>
        <v>1958</v>
      </c>
      <c r="G18" s="38" t="str">
        <f>Kategorie!G24</f>
        <v>MC</v>
      </c>
      <c r="H18" s="38" t="str">
        <f>Kategorie!H24</f>
        <v>MC</v>
      </c>
      <c r="I18" s="45">
        <f>Kategorie!I24</f>
        <v>0.03453703703703704</v>
      </c>
      <c r="J18" s="46">
        <f>Kategorie!J24</f>
        <v>21</v>
      </c>
      <c r="K18" s="34">
        <f>Kategorie!K24</f>
        <v>0.0037136598964555953</v>
      </c>
      <c r="L18" s="34">
        <f>I18-$I$4</f>
        <v>0.0094212962962963</v>
      </c>
      <c r="M18" s="47">
        <f>ROUND((L18/K18*1000),0)</f>
        <v>2537</v>
      </c>
    </row>
    <row r="19" spans="1:13" ht="12.75">
      <c r="A19" s="42">
        <f>ROW(C16)</f>
        <v>16</v>
      </c>
      <c r="B19" s="43">
        <f>Kategorie!B25</f>
        <v>20</v>
      </c>
      <c r="C19" s="44" t="str">
        <f>Kategorie!C25</f>
        <v>Klusáček</v>
      </c>
      <c r="D19" s="44" t="str">
        <f>Kategorie!D25</f>
        <v>Pavel</v>
      </c>
      <c r="E19" s="44" t="str">
        <f>Kategorie!E25</f>
        <v>Rokytnice nad Rokytnou</v>
      </c>
      <c r="F19" s="38">
        <f>Kategorie!F25</f>
        <v>1956</v>
      </c>
      <c r="G19" s="38" t="str">
        <f>Kategorie!G25</f>
        <v>MC</v>
      </c>
      <c r="H19" s="38" t="str">
        <f>Kategorie!H25</f>
        <v>MC</v>
      </c>
      <c r="I19" s="45">
        <f>Kategorie!I25</f>
        <v>0.0346412037037037</v>
      </c>
      <c r="J19" s="46">
        <f>Kategorie!J25</f>
        <v>18</v>
      </c>
      <c r="K19" s="34">
        <f>Kategorie!K25</f>
        <v>0.003724860613301473</v>
      </c>
      <c r="L19" s="34">
        <f>I19-$I$4</f>
        <v>0.009525462962962961</v>
      </c>
      <c r="M19" s="47">
        <f>ROUND((L19/K19*1000),0)</f>
        <v>2557</v>
      </c>
    </row>
    <row r="20" spans="1:13" ht="12.75">
      <c r="A20" s="42">
        <f>ROW(C17)</f>
        <v>17</v>
      </c>
      <c r="B20" s="43">
        <f>Kategorie!B31</f>
        <v>14</v>
      </c>
      <c r="C20" s="44" t="str">
        <f>Kategorie!C31</f>
        <v>Bobek</v>
      </c>
      <c r="D20" s="44" t="str">
        <f>Kategorie!D31</f>
        <v>Josef</v>
      </c>
      <c r="E20" s="44" t="str">
        <f>Kategorie!E31</f>
        <v>TJ Znojmo</v>
      </c>
      <c r="F20" s="38">
        <f>Kategorie!F31</f>
        <v>1949</v>
      </c>
      <c r="G20" s="38" t="str">
        <f>Kategorie!G31</f>
        <v>MD</v>
      </c>
      <c r="H20" s="38" t="str">
        <f>Kategorie!H31</f>
        <v>MD</v>
      </c>
      <c r="I20" s="45">
        <f>Kategorie!I31</f>
        <v>0.035474537037037034</v>
      </c>
      <c r="J20" s="46">
        <f>Kategorie!J31</f>
        <v>21</v>
      </c>
      <c r="K20" s="34">
        <f>Kategorie!K31</f>
        <v>0.003814466348068498</v>
      </c>
      <c r="L20" s="34">
        <f>I20-$I$4</f>
        <v>0.010358796296296293</v>
      </c>
      <c r="M20" s="47">
        <f>ROUND((L20/K20*1000),0)</f>
        <v>2716</v>
      </c>
    </row>
    <row r="21" spans="1:13" ht="12.75">
      <c r="A21" s="42">
        <f>ROW(C18)</f>
        <v>18</v>
      </c>
      <c r="B21" s="43">
        <f>Kategorie!B26</f>
        <v>36</v>
      </c>
      <c r="C21" s="44" t="str">
        <f>Kategorie!C26</f>
        <v>Danielovič</v>
      </c>
      <c r="D21" s="44" t="str">
        <f>Kategorie!D26</f>
        <v>Leo</v>
      </c>
      <c r="E21" s="44" t="str">
        <f>Kategorie!E26</f>
        <v>Hradiště Znojmo</v>
      </c>
      <c r="F21" s="38">
        <f>Kategorie!F26</f>
        <v>1958</v>
      </c>
      <c r="G21" s="38" t="str">
        <f>Kategorie!G26</f>
        <v>MC</v>
      </c>
      <c r="H21" s="38" t="str">
        <f>Kategorie!H26</f>
        <v>MC</v>
      </c>
      <c r="I21" s="45">
        <f>Kategorie!I26</f>
        <v>0.03581018518518519</v>
      </c>
      <c r="J21" s="46">
        <f>Kategorie!J26</f>
        <v>16</v>
      </c>
      <c r="K21" s="34">
        <f>Kategorie!K26</f>
        <v>0.0038505575467941058</v>
      </c>
      <c r="L21" s="34">
        <f>I21-$I$4</f>
        <v>0.010694444444444447</v>
      </c>
      <c r="M21" s="47">
        <f>ROUND((L21/K21*1000),0)</f>
        <v>2777</v>
      </c>
    </row>
    <row r="22" spans="1:13" ht="12.75">
      <c r="A22" s="42">
        <f>ROW(C19)</f>
        <v>19</v>
      </c>
      <c r="B22" s="43">
        <f>Kategorie!B27</f>
        <v>35</v>
      </c>
      <c r="C22" s="44" t="str">
        <f>Kategorie!C27</f>
        <v>Řiháček</v>
      </c>
      <c r="D22" s="44" t="str">
        <f>Kategorie!D27</f>
        <v>Zdeněk</v>
      </c>
      <c r="E22" s="44" t="str">
        <f>Kategorie!E27</f>
        <v>MIROSLAV</v>
      </c>
      <c r="F22" s="38">
        <f>Kategorie!F27</f>
        <v>1960</v>
      </c>
      <c r="G22" s="38" t="str">
        <f>Kategorie!G27</f>
        <v>MC</v>
      </c>
      <c r="H22" s="38" t="str">
        <f>Kategorie!H27</f>
        <v>MC</v>
      </c>
      <c r="I22" s="45">
        <f>Kategorie!I27</f>
        <v>0.03665509259259259</v>
      </c>
      <c r="J22" s="46">
        <f>Kategorie!J27</f>
        <v>15</v>
      </c>
      <c r="K22" s="34">
        <f>Kategorie!K27</f>
        <v>0.003941407805655117</v>
      </c>
      <c r="L22" s="34">
        <f>I22-$I$4</f>
        <v>0.011539351851851853</v>
      </c>
      <c r="M22" s="47">
        <f>ROUND((L22/K22*1000),0)</f>
        <v>2928</v>
      </c>
    </row>
    <row r="23" spans="1:13" ht="12.75">
      <c r="A23" s="42">
        <f>ROW(C20)</f>
        <v>20</v>
      </c>
      <c r="B23" s="43">
        <f>Kategorie!B32</f>
        <v>27</v>
      </c>
      <c r="C23" s="44" t="str">
        <f>Kategorie!C32</f>
        <v>Kališ</v>
      </c>
      <c r="D23" s="44" t="str">
        <f>Kategorie!D32</f>
        <v>Přemysl</v>
      </c>
      <c r="E23" s="44" t="str">
        <f>Kategorie!E32</f>
        <v>TJ Znojmo</v>
      </c>
      <c r="F23" s="38">
        <f>Kategorie!F32</f>
        <v>1952</v>
      </c>
      <c r="G23" s="38" t="str">
        <f>Kategorie!G32</f>
        <v>MD</v>
      </c>
      <c r="H23" s="38" t="str">
        <f>Kategorie!H32</f>
        <v>MD</v>
      </c>
      <c r="I23" s="45">
        <f>Kategorie!I32</f>
        <v>0.037835648148148146</v>
      </c>
      <c r="J23" s="46">
        <f>Kategorie!J32</f>
        <v>18</v>
      </c>
      <c r="K23" s="34">
        <f>Kategorie!K32</f>
        <v>0.0040683492632417355</v>
      </c>
      <c r="L23" s="34">
        <f>I23-$I$4</f>
        <v>0.012719907407407405</v>
      </c>
      <c r="M23" s="47">
        <f>ROUND((L23/K23*1000),0)</f>
        <v>3127</v>
      </c>
    </row>
    <row r="24" spans="1:13" ht="12.75">
      <c r="A24" s="42">
        <f>ROW(C21)</f>
        <v>21</v>
      </c>
      <c r="B24" s="43">
        <f>Kategorie!B12</f>
        <v>39</v>
      </c>
      <c r="C24" s="44" t="str">
        <f>Kategorie!C12</f>
        <v>Souček</v>
      </c>
      <c r="D24" s="44" t="str">
        <f>Kategorie!D12</f>
        <v>Tomáš</v>
      </c>
      <c r="E24" s="44" t="str">
        <f>Kategorie!E12</f>
        <v>Hnanice</v>
      </c>
      <c r="F24" s="38">
        <f>Kategorie!F12</f>
        <v>1989</v>
      </c>
      <c r="G24" s="38" t="str">
        <f>Kategorie!G12</f>
        <v>MA</v>
      </c>
      <c r="H24" s="38" t="str">
        <f>Kategorie!H12</f>
        <v>MA</v>
      </c>
      <c r="I24" s="45">
        <f>Kategorie!I12</f>
        <v>0.038125</v>
      </c>
      <c r="J24" s="46">
        <f>Kategorie!J12</f>
        <v>14</v>
      </c>
      <c r="K24" s="34">
        <f>Kategorie!K12</f>
        <v>0.004099462365591397</v>
      </c>
      <c r="L24" s="34">
        <f>I24-$I$4</f>
        <v>0.013009259259259259</v>
      </c>
      <c r="M24" s="47">
        <f>ROUND((L24/K24*1000),0)</f>
        <v>3173</v>
      </c>
    </row>
    <row r="25" spans="1:13" ht="12.75">
      <c r="A25" s="42">
        <f>ROW(C22)</f>
        <v>22</v>
      </c>
      <c r="B25" s="43">
        <f>Kategorie!B33</f>
        <v>15</v>
      </c>
      <c r="C25" s="44" t="str">
        <f>Kategorie!C33</f>
        <v>Kubíček</v>
      </c>
      <c r="D25" s="44" t="str">
        <f>Kategorie!D33</f>
        <v>František</v>
      </c>
      <c r="E25" s="44" t="str">
        <f>Kategorie!E33</f>
        <v>Relax Dobré Pole</v>
      </c>
      <c r="F25" s="38">
        <f>Kategorie!F33</f>
        <v>1946</v>
      </c>
      <c r="G25" s="38" t="str">
        <f>Kategorie!G33</f>
        <v>MD</v>
      </c>
      <c r="H25" s="38" t="str">
        <f>Kategorie!H33</f>
        <v>MD</v>
      </c>
      <c r="I25" s="45">
        <f>Kategorie!I33</f>
        <v>0.038252314814814815</v>
      </c>
      <c r="J25" s="46">
        <f>Kategorie!J33</f>
        <v>16</v>
      </c>
      <c r="K25" s="34">
        <f>Kategorie!K33</f>
        <v>0.004113152130625249</v>
      </c>
      <c r="L25" s="34">
        <f>I25-$I$4</f>
        <v>0.013136574074074075</v>
      </c>
      <c r="M25" s="47">
        <f>ROUND((L25/K25*1000),0)</f>
        <v>3194</v>
      </c>
    </row>
    <row r="26" spans="1:13" ht="12.75">
      <c r="A26" s="42">
        <f>ROW(C23)</f>
        <v>23</v>
      </c>
      <c r="B26" s="43">
        <f>Kategorie!B13</f>
        <v>17</v>
      </c>
      <c r="C26" s="44" t="str">
        <f>Kategorie!C13</f>
        <v>Marek</v>
      </c>
      <c r="D26" s="44" t="str">
        <f>Kategorie!D13</f>
        <v>Jakub</v>
      </c>
      <c r="E26" s="44" t="str">
        <f>Kategorie!E13</f>
        <v>Popocatepetl Znojmo</v>
      </c>
      <c r="F26" s="38">
        <f>Kategorie!F13</f>
        <v>1999</v>
      </c>
      <c r="G26" s="38" t="str">
        <f>Kategorie!G13</f>
        <v>MA</v>
      </c>
      <c r="H26" s="38" t="str">
        <f>Kategorie!H13</f>
        <v>MA</v>
      </c>
      <c r="I26" s="45">
        <f>Kategorie!I13</f>
        <v>0.042326388888888886</v>
      </c>
      <c r="J26" s="46">
        <f>Kategorie!J13</f>
        <v>13</v>
      </c>
      <c r="K26" s="34">
        <f>Kategorie!K13</f>
        <v>0.004551224611708482</v>
      </c>
      <c r="L26" s="34">
        <f>I26-$I$4</f>
        <v>0.017210648148148145</v>
      </c>
      <c r="M26" s="47">
        <f>ROUND((L26/K26*1000),0)</f>
        <v>3782</v>
      </c>
    </row>
    <row r="27" spans="1:13" ht="12.75">
      <c r="A27" s="42">
        <f>ROW(C24)</f>
        <v>24</v>
      </c>
      <c r="B27" s="43">
        <f>Kategorie!B20</f>
        <v>10</v>
      </c>
      <c r="C27" s="44" t="str">
        <f>Kategorie!C20</f>
        <v>Halbrštat</v>
      </c>
      <c r="D27" s="44" t="str">
        <f>Kategorie!D20</f>
        <v>Petr</v>
      </c>
      <c r="E27" s="44" t="str">
        <f>Kategorie!E20</f>
        <v>TK Znojmo</v>
      </c>
      <c r="F27" s="38">
        <f>Kategorie!F20</f>
        <v>1967</v>
      </c>
      <c r="G27" s="38" t="str">
        <f>Kategorie!G20</f>
        <v>MB</v>
      </c>
      <c r="H27" s="38" t="str">
        <f>Kategorie!H20</f>
        <v>MB</v>
      </c>
      <c r="I27" s="45">
        <f>Kategorie!I20</f>
        <v>0.043784722222222225</v>
      </c>
      <c r="J27" s="46">
        <f>Kategorie!J20</f>
        <v>16</v>
      </c>
      <c r="K27" s="34">
        <f>Kategorie!K20</f>
        <v>0.004708034647550777</v>
      </c>
      <c r="L27" s="34">
        <f>I27-$I$4</f>
        <v>0.018668981481481484</v>
      </c>
      <c r="M27" s="47">
        <f>ROUND((L27/K27*1000),0)</f>
        <v>3965</v>
      </c>
    </row>
    <row r="28" spans="1:13" ht="12.75">
      <c r="A28" s="42">
        <f>ROW(C25)</f>
        <v>25</v>
      </c>
      <c r="B28" s="43">
        <f>Kategorie!B14</f>
        <v>32</v>
      </c>
      <c r="C28" s="44" t="str">
        <f>Kategorie!C14</f>
        <v>Holík</v>
      </c>
      <c r="D28" s="44" t="str">
        <f>Kategorie!D14</f>
        <v>Šimon</v>
      </c>
      <c r="E28" s="44" t="str">
        <f>Kategorie!E14</f>
        <v>Popocatepetl Znojmo</v>
      </c>
      <c r="F28" s="38">
        <f>Kategorie!F14</f>
        <v>1990</v>
      </c>
      <c r="G28" s="38" t="str">
        <f>Kategorie!G14</f>
        <v>MA</v>
      </c>
      <c r="H28" s="38" t="str">
        <f>Kategorie!H14</f>
        <v>MA</v>
      </c>
      <c r="I28" s="45">
        <f>Kategorie!I14</f>
        <v>0.04420138888888889</v>
      </c>
      <c r="J28" s="46">
        <f>Kategorie!J14</f>
        <v>12</v>
      </c>
      <c r="K28" s="34">
        <f>Kategorie!K14</f>
        <v>0.004752837514934289</v>
      </c>
      <c r="L28" s="34">
        <f>I28-$I$4</f>
        <v>0.019085648148148147</v>
      </c>
      <c r="M28" s="47">
        <f>ROUND((L28/K28*1000),0)</f>
        <v>4016</v>
      </c>
    </row>
    <row r="29" spans="1:13" ht="12.75">
      <c r="A29" s="5" t="str">
        <f>Kategorie!A34</f>
        <v>3.z. ZBP – 01.11.2014 „  Pohár restaurace Spálený mlýn“ </v>
      </c>
      <c r="B29" s="5"/>
      <c r="C29" s="5"/>
      <c r="D29" s="5"/>
      <c r="E29" s="5"/>
      <c r="F29" s="5"/>
      <c r="G29" s="5"/>
      <c r="H29" s="5"/>
      <c r="I29" s="40">
        <f>Kategorie!I34</f>
        <v>3.1</v>
      </c>
      <c r="J29" s="8" t="str">
        <f>Kategorie!J34</f>
        <v>km</v>
      </c>
      <c r="K29" s="5"/>
      <c r="L29" s="5"/>
      <c r="M29" s="5"/>
    </row>
    <row r="30" spans="1:13" ht="12.75">
      <c r="A30" s="42">
        <f>ROW(C1)</f>
        <v>1</v>
      </c>
      <c r="B30" s="43">
        <f>Kategorie!B41</f>
        <v>3</v>
      </c>
      <c r="C30" s="44" t="str">
        <f>Kategorie!C41</f>
        <v>Doubková</v>
      </c>
      <c r="D30" s="44" t="str">
        <f>Kategorie!D41</f>
        <v>Kateřina</v>
      </c>
      <c r="E30" s="44" t="str">
        <f>Kategorie!E41</f>
        <v>AK Perná</v>
      </c>
      <c r="F30" s="38">
        <f>Kategorie!F41</f>
        <v>1972</v>
      </c>
      <c r="G30" s="38" t="str">
        <f>Kategorie!G41</f>
        <v>ŽB</v>
      </c>
      <c r="H30" s="38" t="str">
        <f>Kategorie!H41</f>
        <v>ŽB</v>
      </c>
      <c r="I30" s="45">
        <f>Kategorie!I41</f>
        <v>0.010034722222222223</v>
      </c>
      <c r="J30" s="46">
        <f>Kategorie!J41</f>
        <v>30</v>
      </c>
      <c r="K30" s="34">
        <f>Kategorie!K41</f>
        <v>0.0032370071684587813</v>
      </c>
      <c r="L30" s="34">
        <f>I30-$I$30</f>
        <v>0</v>
      </c>
      <c r="M30" s="47">
        <f>ROUND((L30/K30*1000),0)</f>
        <v>0</v>
      </c>
    </row>
    <row r="31" spans="1:13" ht="12.75">
      <c r="A31" s="42">
        <f>ROW(C2)</f>
        <v>2</v>
      </c>
      <c r="B31" s="43">
        <f>Kategorie!B42</f>
        <v>4</v>
      </c>
      <c r="C31" s="44" t="str">
        <f>Kategorie!C42</f>
        <v>Horáková</v>
      </c>
      <c r="D31" s="44" t="str">
        <f>Kategorie!D42</f>
        <v>Šárka</v>
      </c>
      <c r="E31" s="44" t="str">
        <f>Kategorie!E42</f>
        <v>Prštice</v>
      </c>
      <c r="F31" s="38">
        <f>Kategorie!F42</f>
        <v>1977</v>
      </c>
      <c r="G31" s="38" t="str">
        <f>Kategorie!G42</f>
        <v>ŽB</v>
      </c>
      <c r="H31" s="38" t="str">
        <f>Kategorie!H42</f>
        <v>ŽB</v>
      </c>
      <c r="I31" s="45">
        <f>Kategorie!I42</f>
        <v>0.010983796296296297</v>
      </c>
      <c r="J31" s="46">
        <f>Kategorie!J42</f>
        <v>25</v>
      </c>
      <c r="K31" s="34">
        <f>Kategorie!K42</f>
        <v>0.0035431600955794507</v>
      </c>
      <c r="L31" s="34">
        <f>I31-$I$30</f>
        <v>0.0009490740740740744</v>
      </c>
      <c r="M31" s="47">
        <f>ROUND((L31/K31*1000),0)</f>
        <v>268</v>
      </c>
    </row>
    <row r="32" spans="1:13" ht="12.75">
      <c r="A32" s="42">
        <f>ROW(C3)</f>
        <v>3</v>
      </c>
      <c r="B32" s="43">
        <f>Kategorie!B43</f>
        <v>2</v>
      </c>
      <c r="C32" s="44" t="str">
        <f>Kategorie!C43</f>
        <v>Čermáková</v>
      </c>
      <c r="D32" s="44" t="str">
        <f>Kategorie!D43</f>
        <v>Věra</v>
      </c>
      <c r="E32" s="44" t="str">
        <f>Kategorie!E43</f>
        <v>Karkulka</v>
      </c>
      <c r="F32" s="38">
        <f>Kategorie!F43</f>
        <v>1978</v>
      </c>
      <c r="G32" s="38" t="str">
        <f>Kategorie!G43</f>
        <v>ŽB</v>
      </c>
      <c r="H32" s="38" t="str">
        <f>Kategorie!H43</f>
        <v>ŽB</v>
      </c>
      <c r="I32" s="45">
        <f>Kategorie!I43</f>
        <v>0.012141203703703704</v>
      </c>
      <c r="J32" s="46">
        <f>Kategorie!J43</f>
        <v>21</v>
      </c>
      <c r="K32" s="34">
        <f>Kategorie!K43</f>
        <v>0.003916517323775388</v>
      </c>
      <c r="L32" s="34">
        <f>I32-$I$30</f>
        <v>0.0021064814814814817</v>
      </c>
      <c r="M32" s="47">
        <f>ROUND((L32/K32*1000),0)</f>
        <v>538</v>
      </c>
    </row>
    <row r="33" spans="1:13" ht="12.75">
      <c r="A33" s="42">
        <f>ROW(C4)</f>
        <v>4</v>
      </c>
      <c r="B33" s="43">
        <f>Kategorie!B44</f>
        <v>6</v>
      </c>
      <c r="C33" s="44" t="str">
        <f>Kategorie!C44</f>
        <v>Homolová</v>
      </c>
      <c r="D33" s="44" t="str">
        <f>Kategorie!D44</f>
        <v>Marie</v>
      </c>
      <c r="E33" s="44" t="str">
        <f>Kategorie!E44</f>
        <v>Velké Meziříčí</v>
      </c>
      <c r="F33" s="38">
        <f>Kategorie!F44</f>
        <v>1975</v>
      </c>
      <c r="G33" s="38" t="str">
        <f>Kategorie!G44</f>
        <v>ŽB</v>
      </c>
      <c r="H33" s="38" t="str">
        <f>Kategorie!H44</f>
        <v>ŽB</v>
      </c>
      <c r="I33" s="45">
        <f>Kategorie!I44</f>
        <v>0.012523148148148148</v>
      </c>
      <c r="J33" s="46">
        <f>Kategorie!J44</f>
        <v>18</v>
      </c>
      <c r="K33" s="34">
        <f>Kategorie!K44</f>
        <v>0.004039725209080048</v>
      </c>
      <c r="L33" s="34">
        <f>I33-$I$30</f>
        <v>0.002488425925925925</v>
      </c>
      <c r="M33" s="47">
        <f>ROUND((L33/K33*1000),0)</f>
        <v>616</v>
      </c>
    </row>
    <row r="34" spans="1:13" ht="12.75">
      <c r="A34" s="42">
        <f>ROW(C5)</f>
        <v>5</v>
      </c>
      <c r="B34" s="43">
        <f>Kategorie!B49</f>
        <v>5</v>
      </c>
      <c r="C34" s="44" t="str">
        <f>Kategorie!C49</f>
        <v>Kavka</v>
      </c>
      <c r="D34" s="44" t="str">
        <f>Kategorie!D49</f>
        <v>Petr</v>
      </c>
      <c r="E34" s="44" t="str">
        <f>Kategorie!E49</f>
        <v>Velké Meziříčí</v>
      </c>
      <c r="F34" s="38">
        <f>Kategorie!F49</f>
        <v>2001</v>
      </c>
      <c r="G34" s="38" t="str">
        <f>Kategorie!G49</f>
        <v> </v>
      </c>
      <c r="H34" s="38" t="str">
        <f>Kategorie!H49</f>
        <v> </v>
      </c>
      <c r="I34" s="45">
        <f>Kategorie!I49</f>
        <v>0.013483796296296296</v>
      </c>
      <c r="J34" s="46" t="str">
        <f>Kategorie!J49</f>
        <v> </v>
      </c>
      <c r="K34" s="34">
        <f>Kategorie!K49</f>
        <v>0.004349611708482676</v>
      </c>
      <c r="L34" s="34">
        <f>I34-$I$30</f>
        <v>0.003449074074074073</v>
      </c>
      <c r="M34" s="47">
        <f>ROUND((L34/K34*1000),0)</f>
        <v>793</v>
      </c>
    </row>
    <row r="35" spans="1:13" ht="12.75">
      <c r="A35" s="42">
        <f>ROW(C6)</f>
        <v>6</v>
      </c>
      <c r="B35" s="43">
        <f>Kategorie!B45</f>
        <v>33</v>
      </c>
      <c r="C35" s="44" t="str">
        <f>Kategorie!C45</f>
        <v>Valášková</v>
      </c>
      <c r="D35" s="44" t="str">
        <f>Kategorie!D45</f>
        <v>Jana</v>
      </c>
      <c r="E35" s="44" t="str">
        <f>Kategorie!E45</f>
        <v>-</v>
      </c>
      <c r="F35" s="38">
        <f>Kategorie!F45</f>
        <v>1965</v>
      </c>
      <c r="G35" s="38" t="str">
        <f>Kategorie!G45</f>
        <v>ŽB</v>
      </c>
      <c r="H35" s="38" t="str">
        <f>Kategorie!H45</f>
        <v>ŽB</v>
      </c>
      <c r="I35" s="45">
        <f>Kategorie!I45</f>
        <v>0.013518518518518518</v>
      </c>
      <c r="J35" s="46">
        <f>Kategorie!J45</f>
        <v>16</v>
      </c>
      <c r="K35" s="34">
        <f>Kategorie!K45</f>
        <v>0.004360812425328554</v>
      </c>
      <c r="L35" s="34">
        <f>I35-$I$30</f>
        <v>0.0034837962962962956</v>
      </c>
      <c r="M35" s="47">
        <f>ROUND((L35/K35*1000),0)</f>
        <v>799</v>
      </c>
    </row>
    <row r="36" spans="1:13" ht="12.75">
      <c r="A36" s="42">
        <f>ROW(C7)</f>
        <v>7</v>
      </c>
      <c r="B36" s="43">
        <f>Kategorie!B46</f>
        <v>26</v>
      </c>
      <c r="C36" s="44" t="str">
        <f>Kategorie!C46</f>
        <v>Polanská</v>
      </c>
      <c r="D36" s="44" t="str">
        <f>Kategorie!D46</f>
        <v>Marie</v>
      </c>
      <c r="E36" s="44" t="str">
        <f>Kategorie!E46</f>
        <v>-</v>
      </c>
      <c r="F36" s="38">
        <f>Kategorie!F46</f>
        <v>1970</v>
      </c>
      <c r="G36" s="38" t="str">
        <f>Kategorie!G46</f>
        <v>ŽB</v>
      </c>
      <c r="H36" s="38" t="str">
        <f>Kategorie!H46</f>
        <v>ŽB</v>
      </c>
      <c r="I36" s="45">
        <f>Kategorie!I46</f>
        <v>0.014710648148148148</v>
      </c>
      <c r="J36" s="46">
        <f>Kategorie!J46</f>
        <v>15</v>
      </c>
      <c r="K36" s="34">
        <f>Kategorie!K46</f>
        <v>0.00474537037037037</v>
      </c>
      <c r="L36" s="34">
        <f>I36-$I$30</f>
        <v>0.004675925925925925</v>
      </c>
      <c r="M36" s="47">
        <f>ROUND((L36/K36*1000),0)</f>
        <v>985</v>
      </c>
    </row>
    <row r="37" spans="1:13" ht="12.75">
      <c r="A37" s="42">
        <f>ROW(C8)</f>
        <v>8</v>
      </c>
      <c r="B37" s="43">
        <f>Kategorie!B47</f>
        <v>9</v>
      </c>
      <c r="C37" s="44" t="str">
        <f>Kategorie!C47</f>
        <v>Holíková</v>
      </c>
      <c r="D37" s="44" t="str">
        <f>Kategorie!D47</f>
        <v>Ida</v>
      </c>
      <c r="E37" s="44" t="str">
        <f>Kategorie!E47</f>
        <v>Znojemské běhání</v>
      </c>
      <c r="F37" s="38">
        <f>Kategorie!F47</f>
        <v>1964</v>
      </c>
      <c r="G37" s="38" t="str">
        <f>Kategorie!G47</f>
        <v>ŽB</v>
      </c>
      <c r="H37" s="38" t="str">
        <f>Kategorie!H47</f>
        <v>ŽB</v>
      </c>
      <c r="I37" s="45">
        <f>Kategorie!I47</f>
        <v>0.014756944444444444</v>
      </c>
      <c r="J37" s="46">
        <f>Kategorie!J47</f>
        <v>14</v>
      </c>
      <c r="K37" s="34">
        <f>Kategorie!K47</f>
        <v>0.004760304659498208</v>
      </c>
      <c r="L37" s="34">
        <f>I37-$I$30</f>
        <v>0.004722222222222221</v>
      </c>
      <c r="M37" s="47">
        <f>ROUND((L37/K37*1000),0)</f>
        <v>992</v>
      </c>
    </row>
  </sheetData>
  <sheetProtection selectLockedCells="1" selectUnlockedCells="1"/>
  <printOptions/>
  <pageMargins left="0.7875" right="0.546527777777777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Normal="90" zoomScaleSheetLayoutView="100" workbookViewId="0" topLeftCell="A1">
      <selection activeCell="C5" sqref="C5"/>
    </sheetView>
  </sheetViews>
  <sheetFormatPr defaultColWidth="12.00390625" defaultRowHeight="12.75"/>
  <cols>
    <col min="1" max="1" width="8.125" style="0" customWidth="1"/>
    <col min="2" max="2" width="17.25390625" style="0" customWidth="1"/>
    <col min="3" max="3" width="11.625" style="0" customWidth="1"/>
    <col min="4" max="4" width="27.125" style="0" customWidth="1"/>
    <col min="5" max="5" width="7.00390625" style="0" customWidth="1"/>
    <col min="6" max="16384" width="11.625" style="0" customWidth="1"/>
  </cols>
  <sheetData>
    <row r="1" spans="1:5" ht="12.75">
      <c r="A1" s="5" t="str">
        <f>'Absol.poř.'!A1</f>
        <v>3.z. ZBP – 01.11.2014 „  Pohár restaurace Spálený mlýn“ </v>
      </c>
      <c r="B1" s="6"/>
      <c r="C1" s="6"/>
      <c r="D1" s="6"/>
      <c r="E1" s="48"/>
    </row>
    <row r="2" spans="1:5" ht="12.75">
      <c r="A2" s="10" t="s">
        <v>110</v>
      </c>
      <c r="B2" s="11"/>
      <c r="C2" s="11"/>
      <c r="D2" s="11"/>
      <c r="E2" s="49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50">
        <f>Kategorie!B19</f>
        <v>1</v>
      </c>
      <c r="B4" s="51" t="str">
        <f>Kategorie!C19</f>
        <v>Čermák</v>
      </c>
      <c r="C4" s="51" t="str">
        <f>Kategorie!D19</f>
        <v>Bedřich</v>
      </c>
      <c r="D4" s="51" t="str">
        <f>Kategorie!E19</f>
        <v>ATLETIC Třebíč</v>
      </c>
      <c r="E4" s="52">
        <f>Kategorie!F19</f>
        <v>1974</v>
      </c>
    </row>
    <row r="5" spans="1:5" ht="12.75">
      <c r="A5" s="50">
        <f>Kategorie!B43</f>
        <v>2</v>
      </c>
      <c r="B5" s="51" t="str">
        <f>Kategorie!C43</f>
        <v>Čermáková</v>
      </c>
      <c r="C5" s="51" t="str">
        <f>Kategorie!D43</f>
        <v>Věra</v>
      </c>
      <c r="D5" s="51" t="str">
        <f>Kategorie!E43</f>
        <v>Karkulka</v>
      </c>
      <c r="E5" s="52">
        <f>Kategorie!F43</f>
        <v>1978</v>
      </c>
    </row>
    <row r="6" spans="1:5" ht="12.75">
      <c r="A6" s="50">
        <f>Kategorie!B41</f>
        <v>3</v>
      </c>
      <c r="B6" s="51" t="str">
        <f>Kategorie!C41</f>
        <v>Doubková</v>
      </c>
      <c r="C6" s="51" t="str">
        <f>Kategorie!D41</f>
        <v>Kateřina</v>
      </c>
      <c r="D6" s="51" t="str">
        <f>Kategorie!E41</f>
        <v>AK Perná</v>
      </c>
      <c r="E6" s="52">
        <f>Kategorie!F41</f>
        <v>1972</v>
      </c>
    </row>
    <row r="7" spans="1:5" ht="12.75">
      <c r="A7" s="50">
        <f>Kategorie!B42</f>
        <v>4</v>
      </c>
      <c r="B7" s="51" t="str">
        <f>Kategorie!C42</f>
        <v>Horáková</v>
      </c>
      <c r="C7" s="51" t="str">
        <f>Kategorie!D42</f>
        <v>Šárka</v>
      </c>
      <c r="D7" s="51" t="str">
        <f>Kategorie!E42</f>
        <v>Prštice</v>
      </c>
      <c r="E7" s="52">
        <f>Kategorie!F42</f>
        <v>1977</v>
      </c>
    </row>
    <row r="8" spans="1:5" ht="12.75">
      <c r="A8" s="50">
        <f>Kategorie!B49</f>
        <v>5</v>
      </c>
      <c r="B8" s="51" t="str">
        <f>Kategorie!C49</f>
        <v>Kavka</v>
      </c>
      <c r="C8" s="51" t="str">
        <f>Kategorie!D49</f>
        <v>Petr</v>
      </c>
      <c r="D8" s="51" t="str">
        <f>Kategorie!E49</f>
        <v>Velké Meziříčí</v>
      </c>
      <c r="E8" s="52">
        <f>Kategorie!F49</f>
        <v>2001</v>
      </c>
    </row>
    <row r="9" spans="1:5" ht="12.75">
      <c r="A9" s="50">
        <f>Kategorie!B44</f>
        <v>6</v>
      </c>
      <c r="B9" s="51" t="str">
        <f>Kategorie!C44</f>
        <v>Homolová</v>
      </c>
      <c r="C9" s="51" t="str">
        <f>Kategorie!D44</f>
        <v>Marie</v>
      </c>
      <c r="D9" s="51" t="str">
        <f>Kategorie!E44</f>
        <v>Velké Meziříčí</v>
      </c>
      <c r="E9" s="52">
        <f>Kategorie!F44</f>
        <v>1975</v>
      </c>
    </row>
    <row r="10" spans="1:5" ht="12.75">
      <c r="A10" s="50">
        <f>Kategorie!B8</f>
        <v>8</v>
      </c>
      <c r="B10" s="51" t="str">
        <f>Kategorie!C8</f>
        <v>Seitl</v>
      </c>
      <c r="C10" s="51" t="str">
        <f>Kategorie!D8</f>
        <v>Ondřej</v>
      </c>
      <c r="D10" s="51" t="str">
        <f>Kategorie!E8</f>
        <v>TJ Znojmo</v>
      </c>
      <c r="E10" s="52">
        <f>Kategorie!F8</f>
        <v>1996</v>
      </c>
    </row>
    <row r="11" spans="1:5" ht="12.75">
      <c r="A11" s="50">
        <f>Kategorie!B47</f>
        <v>9</v>
      </c>
      <c r="B11" s="51" t="str">
        <f>Kategorie!C47</f>
        <v>Holíková</v>
      </c>
      <c r="C11" s="51" t="str">
        <f>Kategorie!D47</f>
        <v>Ida</v>
      </c>
      <c r="D11" s="51" t="str">
        <f>Kategorie!E47</f>
        <v>Znojemské běhání</v>
      </c>
      <c r="E11" s="52">
        <f>Kategorie!F47</f>
        <v>1964</v>
      </c>
    </row>
    <row r="12" spans="1:5" ht="12.75">
      <c r="A12" s="50">
        <f>Kategorie!B20</f>
        <v>10</v>
      </c>
      <c r="B12" s="51" t="str">
        <f>Kategorie!C20</f>
        <v>Halbrštat</v>
      </c>
      <c r="C12" s="51" t="str">
        <f>Kategorie!D20</f>
        <v>Petr</v>
      </c>
      <c r="D12" s="51" t="str">
        <f>Kategorie!E20</f>
        <v>TK Znojmo</v>
      </c>
      <c r="E12" s="52">
        <f>Kategorie!F20</f>
        <v>1967</v>
      </c>
    </row>
    <row r="13" spans="1:5" ht="12.75">
      <c r="A13" s="50">
        <f>Kategorie!B22</f>
        <v>11</v>
      </c>
      <c r="B13" s="51" t="str">
        <f>Kategorie!C22</f>
        <v>Kolínek</v>
      </c>
      <c r="C13" s="51" t="str">
        <f>Kategorie!D22</f>
        <v>František</v>
      </c>
      <c r="D13" s="51" t="str">
        <f>Kategorie!E22</f>
        <v>AK Perná</v>
      </c>
      <c r="E13" s="52">
        <f>Kategorie!F22</f>
        <v>1956</v>
      </c>
    </row>
    <row r="14" spans="1:5" ht="12.75">
      <c r="A14" s="50">
        <f>Kategorie!B23</f>
        <v>12</v>
      </c>
      <c r="B14" s="51" t="str">
        <f>Kategorie!C23</f>
        <v>Nožka</v>
      </c>
      <c r="C14" s="51" t="str">
        <f>Kategorie!D23</f>
        <v>Jiří</v>
      </c>
      <c r="D14" s="51" t="str">
        <f>Kategorie!E23</f>
        <v>Dinosport Ivančice</v>
      </c>
      <c r="E14" s="52">
        <f>Kategorie!F23</f>
        <v>1963</v>
      </c>
    </row>
    <row r="15" spans="1:5" ht="12.75">
      <c r="A15" s="50">
        <f>Kategorie!B16</f>
        <v>13</v>
      </c>
      <c r="B15" s="51" t="str">
        <f>Kategorie!C16</f>
        <v>Štýbnar</v>
      </c>
      <c r="C15" s="51" t="str">
        <f>Kategorie!D16</f>
        <v>Zbyněk</v>
      </c>
      <c r="D15" s="51" t="str">
        <f>Kategorie!E16</f>
        <v>Běžec Vysočiny</v>
      </c>
      <c r="E15" s="52">
        <f>Kategorie!F16</f>
        <v>1974</v>
      </c>
    </row>
    <row r="16" spans="1:5" ht="12.75">
      <c r="A16" s="50">
        <f>Kategorie!B31</f>
        <v>14</v>
      </c>
      <c r="B16" s="51" t="str">
        <f>Kategorie!C31</f>
        <v>Bobek</v>
      </c>
      <c r="C16" s="51" t="str">
        <f>Kategorie!D31</f>
        <v>Josef</v>
      </c>
      <c r="D16" s="51" t="str">
        <f>Kategorie!E31</f>
        <v>TJ Znojmo</v>
      </c>
      <c r="E16" s="52">
        <f>Kategorie!F31</f>
        <v>1949</v>
      </c>
    </row>
    <row r="17" spans="1:5" ht="12.75">
      <c r="A17" s="50">
        <f>Kategorie!B33</f>
        <v>15</v>
      </c>
      <c r="B17" s="51" t="str">
        <f>Kategorie!C33</f>
        <v>Kubíček</v>
      </c>
      <c r="C17" s="51" t="str">
        <f>Kategorie!D33</f>
        <v>František</v>
      </c>
      <c r="D17" s="51" t="str">
        <f>Kategorie!E33</f>
        <v>Relax Dobré Pole</v>
      </c>
      <c r="E17" s="52">
        <f>Kategorie!F33</f>
        <v>1946</v>
      </c>
    </row>
    <row r="18" spans="1:5" ht="12.75">
      <c r="A18" s="50">
        <f>Kategorie!B30</f>
        <v>16</v>
      </c>
      <c r="B18" s="51" t="str">
        <f>Kategorie!C30</f>
        <v>Koreš</v>
      </c>
      <c r="C18" s="51" t="str">
        <f>Kategorie!D30</f>
        <v>Arnošt</v>
      </c>
      <c r="D18" s="51" t="str">
        <f>Kategorie!E30</f>
        <v>ATLETIC Třebíč</v>
      </c>
      <c r="E18" s="52">
        <f>Kategorie!F30</f>
        <v>1950</v>
      </c>
    </row>
    <row r="19" spans="1:5" ht="12.75">
      <c r="A19" s="50">
        <f>Kategorie!B13</f>
        <v>17</v>
      </c>
      <c r="B19" s="51" t="str">
        <f>Kategorie!C13</f>
        <v>Marek</v>
      </c>
      <c r="C19" s="51" t="str">
        <f>Kategorie!D13</f>
        <v>Jakub</v>
      </c>
      <c r="D19" s="51" t="str">
        <f>Kategorie!E13</f>
        <v>Popocatepetl Znojmo</v>
      </c>
      <c r="E19" s="52">
        <f>Kategorie!F13</f>
        <v>1999</v>
      </c>
    </row>
    <row r="20" spans="1:5" ht="12.75">
      <c r="A20" s="50">
        <f>Kategorie!B24</f>
        <v>18</v>
      </c>
      <c r="B20" s="51" t="str">
        <f>Kategorie!C24</f>
        <v>Marek</v>
      </c>
      <c r="C20" s="51" t="str">
        <f>Kategorie!D24</f>
        <v>Ludvík</v>
      </c>
      <c r="D20" s="51" t="str">
        <f>Kategorie!E24</f>
        <v>Popocatepetl Znojmo</v>
      </c>
      <c r="E20" s="52">
        <f>Kategorie!F24</f>
        <v>1958</v>
      </c>
    </row>
    <row r="21" spans="1:5" ht="12.75">
      <c r="A21" s="50">
        <f>Kategorie!B7</f>
        <v>19</v>
      </c>
      <c r="B21" s="51" t="str">
        <f>Kategorie!C7</f>
        <v>Čabala</v>
      </c>
      <c r="C21" s="51" t="str">
        <f>Kategorie!D7</f>
        <v>Vojtěch</v>
      </c>
      <c r="D21" s="51" t="str">
        <f>Kategorie!E7</f>
        <v>TJ Znojmo</v>
      </c>
      <c r="E21" s="52">
        <f>Kategorie!F7</f>
        <v>1993</v>
      </c>
    </row>
    <row r="22" spans="1:5" ht="12.75">
      <c r="A22" s="50">
        <f>Kategorie!B25</f>
        <v>20</v>
      </c>
      <c r="B22" s="51" t="str">
        <f>Kategorie!C25</f>
        <v>Klusáček</v>
      </c>
      <c r="C22" s="51" t="str">
        <f>Kategorie!D25</f>
        <v>Pavel</v>
      </c>
      <c r="D22" s="51" t="str">
        <f>Kategorie!E25</f>
        <v>Rokytnice nad Rokytnou</v>
      </c>
      <c r="E22" s="52">
        <f>Kategorie!F25</f>
        <v>1956</v>
      </c>
    </row>
    <row r="23" spans="1:5" ht="12.75">
      <c r="A23" s="50">
        <f>Kategorie!B10</f>
        <v>21</v>
      </c>
      <c r="B23" s="51" t="str">
        <f>Kategorie!C10</f>
        <v>Kadeřábek</v>
      </c>
      <c r="C23" s="51" t="str">
        <f>Kategorie!D10</f>
        <v>Bronislav</v>
      </c>
      <c r="D23" s="51" t="str">
        <f>Kategorie!E10</f>
        <v>No pain- No gain</v>
      </c>
      <c r="E23" s="52">
        <f>Kategorie!F10</f>
        <v>1983</v>
      </c>
    </row>
    <row r="24" spans="1:5" ht="12.75">
      <c r="A24" s="50">
        <f>Kategorie!B39</f>
        <v>22</v>
      </c>
      <c r="B24" s="51" t="str">
        <f>Kategorie!C39</f>
        <v>Dočekalová</v>
      </c>
      <c r="C24" s="51" t="str">
        <f>Kategorie!D39</f>
        <v>Vladislava</v>
      </c>
      <c r="D24" s="51" t="str">
        <f>Kategorie!E39</f>
        <v>-</v>
      </c>
      <c r="E24" s="52">
        <f>Kategorie!F39</f>
        <v>1980</v>
      </c>
    </row>
    <row r="25" spans="1:5" ht="12.75">
      <c r="A25" s="50">
        <f>Kategorie!B6</f>
        <v>23</v>
      </c>
      <c r="B25" s="51" t="str">
        <f>Kategorie!C6</f>
        <v>Soural</v>
      </c>
      <c r="C25" s="51" t="str">
        <f>Kategorie!D6</f>
        <v>Lukáš</v>
      </c>
      <c r="D25" s="51" t="str">
        <f>Kategorie!E6</f>
        <v>VSK Uni Brno</v>
      </c>
      <c r="E25" s="52">
        <f>Kategorie!F6</f>
        <v>1982</v>
      </c>
    </row>
    <row r="26" spans="1:5" ht="12.75">
      <c r="A26" s="50">
        <f>Kategorie!B36</f>
        <v>24</v>
      </c>
      <c r="B26" s="51" t="str">
        <f>Kategorie!C36</f>
        <v>Navrkalová</v>
      </c>
      <c r="C26" s="51" t="str">
        <f>Kategorie!D36</f>
        <v>Michaela</v>
      </c>
      <c r="D26" s="51" t="str">
        <f>Kategorie!E36</f>
        <v>CKK ZNOJMO</v>
      </c>
      <c r="E26" s="52">
        <f>Kategorie!F36</f>
        <v>2002</v>
      </c>
    </row>
    <row r="27" spans="1:5" ht="12.75">
      <c r="A27" s="50">
        <f>Kategorie!B37</f>
        <v>25</v>
      </c>
      <c r="B27" s="51" t="str">
        <f>Kategorie!C37</f>
        <v>Navrkalová</v>
      </c>
      <c r="C27" s="51" t="str">
        <f>Kategorie!D37</f>
        <v>Nikola</v>
      </c>
      <c r="D27" s="51" t="str">
        <f>Kategorie!E37</f>
        <v>CKK ZNOJMO</v>
      </c>
      <c r="E27" s="52">
        <f>Kategorie!F37</f>
        <v>2005</v>
      </c>
    </row>
    <row r="28" spans="1:5" ht="12.75">
      <c r="A28" s="50">
        <f>Kategorie!B46</f>
        <v>26</v>
      </c>
      <c r="B28" s="51" t="str">
        <f>Kategorie!C46</f>
        <v>Polanská</v>
      </c>
      <c r="C28" s="51" t="str">
        <f>Kategorie!D46</f>
        <v>Marie</v>
      </c>
      <c r="D28" s="51" t="str">
        <f>Kategorie!E46</f>
        <v>-</v>
      </c>
      <c r="E28" s="52">
        <f>Kategorie!F46</f>
        <v>1970</v>
      </c>
    </row>
    <row r="29" spans="1:5" ht="12.75">
      <c r="A29" s="50">
        <f>Kategorie!B32</f>
        <v>27</v>
      </c>
      <c r="B29" s="51" t="str">
        <f>Kategorie!C32</f>
        <v>Kališ</v>
      </c>
      <c r="C29" s="51" t="str">
        <f>Kategorie!D32</f>
        <v>Přemysl</v>
      </c>
      <c r="D29" s="51" t="str">
        <f>Kategorie!E32</f>
        <v>TJ Znojmo</v>
      </c>
      <c r="E29" s="52">
        <f>Kategorie!F32</f>
        <v>1952</v>
      </c>
    </row>
    <row r="30" spans="1:5" ht="12.75">
      <c r="A30" s="50">
        <f>Kategorie!B38</f>
        <v>28</v>
      </c>
      <c r="B30" s="51" t="str">
        <f>Kategorie!C38</f>
        <v>Duchoňová</v>
      </c>
      <c r="C30" s="51" t="str">
        <f>Kategorie!D38</f>
        <v>Dobromila</v>
      </c>
      <c r="D30" s="51" t="str">
        <f>Kategorie!E38</f>
        <v>Znojmo</v>
      </c>
      <c r="E30" s="52">
        <f>Kategorie!F38</f>
        <v>2001</v>
      </c>
    </row>
    <row r="31" spans="1:5" ht="12.75">
      <c r="A31" s="50">
        <f>Kategorie!B29</f>
        <v>29</v>
      </c>
      <c r="B31" s="51" t="str">
        <f>Kategorie!C29</f>
        <v>Gross</v>
      </c>
      <c r="C31" s="51" t="str">
        <f>Kategorie!D29</f>
        <v>Luděk</v>
      </c>
      <c r="D31" s="51" t="str">
        <f>Kategorie!E29</f>
        <v>GPOA Znojmo</v>
      </c>
      <c r="E31" s="52">
        <f>Kategorie!F29</f>
        <v>1953</v>
      </c>
    </row>
    <row r="32" spans="1:5" ht="12.75">
      <c r="A32" s="50">
        <f>Kategorie!B17</f>
        <v>30</v>
      </c>
      <c r="B32" s="51" t="str">
        <f>Kategorie!C17</f>
        <v>Fantal</v>
      </c>
      <c r="C32" s="51" t="str">
        <f>Kategorie!D17</f>
        <v>Zbyněk</v>
      </c>
      <c r="D32" s="51" t="str">
        <f>Kategorie!E17</f>
        <v>Pejskaři Únanov</v>
      </c>
      <c r="E32" s="52">
        <f>Kategorie!F17</f>
        <v>1972</v>
      </c>
    </row>
    <row r="33" spans="1:5" ht="12.75">
      <c r="A33" s="50">
        <f>Kategorie!B18</f>
        <v>31</v>
      </c>
      <c r="B33" s="51" t="str">
        <f>Kategorie!C18</f>
        <v>Vojtěch</v>
      </c>
      <c r="C33" s="51" t="str">
        <f>Kategorie!D18</f>
        <v>Petr</v>
      </c>
      <c r="D33" s="51" t="str">
        <f>Kategorie!E18</f>
        <v>Sedlešovice</v>
      </c>
      <c r="E33" s="52">
        <f>Kategorie!F18</f>
        <v>1971</v>
      </c>
    </row>
    <row r="34" spans="1:5" ht="12.75">
      <c r="A34" s="50">
        <f>Kategorie!B14</f>
        <v>32</v>
      </c>
      <c r="B34" s="51" t="str">
        <f>Kategorie!C14</f>
        <v>Holík</v>
      </c>
      <c r="C34" s="51" t="str">
        <f>Kategorie!D14</f>
        <v>Šimon</v>
      </c>
      <c r="D34" s="51" t="str">
        <f>Kategorie!E14</f>
        <v>Popocatepetl Znojmo</v>
      </c>
      <c r="E34" s="52">
        <f>Kategorie!F14</f>
        <v>1990</v>
      </c>
    </row>
    <row r="35" spans="1:5" ht="12.75">
      <c r="A35" s="50">
        <f>Kategorie!B45</f>
        <v>33</v>
      </c>
      <c r="B35" s="51" t="str">
        <f>Kategorie!C45</f>
        <v>Valášková</v>
      </c>
      <c r="C35" s="51" t="str">
        <f>Kategorie!D45</f>
        <v>Jana</v>
      </c>
      <c r="D35" s="51" t="str">
        <f>Kategorie!E45</f>
        <v>-</v>
      </c>
      <c r="E35" s="52">
        <f>Kategorie!F45</f>
        <v>1965</v>
      </c>
    </row>
    <row r="36" spans="1:5" ht="12.75">
      <c r="A36" s="50">
        <f>Kategorie!B27</f>
        <v>35</v>
      </c>
      <c r="B36" s="51" t="str">
        <f>Kategorie!C27</f>
        <v>Řiháček</v>
      </c>
      <c r="C36" s="51" t="str">
        <f>Kategorie!D27</f>
        <v>Zdeněk</v>
      </c>
      <c r="D36" s="51" t="str">
        <f>Kategorie!E27</f>
        <v>MIROSLAV</v>
      </c>
      <c r="E36" s="52">
        <f>Kategorie!F27</f>
        <v>1960</v>
      </c>
    </row>
    <row r="37" spans="1:5" ht="12.75">
      <c r="A37" s="50">
        <f>Kategorie!B26</f>
        <v>36</v>
      </c>
      <c r="B37" s="51" t="str">
        <f>Kategorie!C26</f>
        <v>Danielovič</v>
      </c>
      <c r="C37" s="51" t="str">
        <f>Kategorie!D26</f>
        <v>Leo</v>
      </c>
      <c r="D37" s="51" t="str">
        <f>Kategorie!E26</f>
        <v>Hradiště Znojmo</v>
      </c>
      <c r="E37" s="52">
        <f>Kategorie!F26</f>
        <v>1958</v>
      </c>
    </row>
    <row r="38" spans="1:5" ht="12.75">
      <c r="A38" s="50">
        <f>Kategorie!B11</f>
        <v>37</v>
      </c>
      <c r="B38" s="51" t="str">
        <f>Kategorie!C11</f>
        <v>Marek</v>
      </c>
      <c r="C38" s="51" t="str">
        <f>Kategorie!D11</f>
        <v>Jan</v>
      </c>
      <c r="D38" s="51" t="str">
        <f>Kategorie!E11</f>
        <v>TJ Kanoistika</v>
      </c>
      <c r="E38" s="52">
        <f>Kategorie!F11</f>
        <v>1987</v>
      </c>
    </row>
    <row r="39" spans="1:5" ht="12.75">
      <c r="A39" s="50">
        <f>Kategorie!B9</f>
        <v>38</v>
      </c>
      <c r="B39" s="51" t="str">
        <f>Kategorie!C9</f>
        <v>Hubatka</v>
      </c>
      <c r="C39" s="51" t="str">
        <f>Kategorie!D9</f>
        <v>Lukáš</v>
      </c>
      <c r="D39" s="51" t="str">
        <f>Kategorie!E9</f>
        <v>Znojmo</v>
      </c>
      <c r="E39" s="52">
        <f>Kategorie!F9</f>
        <v>1990</v>
      </c>
    </row>
    <row r="40" spans="1:5" ht="12.75">
      <c r="A40" s="50">
        <f>Kategorie!B12</f>
        <v>39</v>
      </c>
      <c r="B40" s="51" t="str">
        <f>Kategorie!C12</f>
        <v>Souček</v>
      </c>
      <c r="C40" s="51" t="str">
        <f>Kategorie!D12</f>
        <v>Tomáš</v>
      </c>
      <c r="D40" s="51" t="str">
        <f>Kategorie!E12</f>
        <v>Hnanice</v>
      </c>
      <c r="E40" s="52">
        <f>Kategorie!F12</f>
        <v>1989</v>
      </c>
    </row>
  </sheetData>
  <sheetProtection selectLockedCells="1" selectUnlockedCells="1"/>
  <printOptions/>
  <pageMargins left="1.5659722222222223" right="0.46319444444444446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3"/>
  <sheetViews>
    <sheetView view="pageBreakPreview" zoomScaleNormal="90" zoomScaleSheetLayoutView="100" workbookViewId="0" topLeftCell="A25">
      <selection activeCell="I49" sqref="I49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28.625" style="0" customWidth="1"/>
    <col min="6" max="6" width="9.75390625" style="0" customWidth="1"/>
    <col min="7" max="7" width="11.625" style="0" customWidth="1"/>
    <col min="8" max="8" width="11.50390625" style="0" customWidth="1"/>
    <col min="9" max="10" width="11.625" style="0" customWidth="1"/>
    <col min="11" max="11" width="11.00390625" style="0" customWidth="1"/>
    <col min="14" max="16384" width="11.625" style="0" customWidth="1"/>
  </cols>
  <sheetData>
    <row r="1" spans="1:13" ht="12.75">
      <c r="A1" s="53"/>
      <c r="B1" s="54" t="s">
        <v>111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12.75">
      <c r="A2" s="57"/>
      <c r="B2" s="57" t="s">
        <v>112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15"/>
    </row>
    <row r="3" spans="1:13" ht="12.75">
      <c r="A3" s="59" t="s">
        <v>113</v>
      </c>
      <c r="B3" s="59" t="s">
        <v>5</v>
      </c>
      <c r="C3" s="60" t="s">
        <v>6</v>
      </c>
      <c r="D3" s="60" t="s">
        <v>7</v>
      </c>
      <c r="E3" s="60" t="s">
        <v>8</v>
      </c>
      <c r="F3" s="59" t="s">
        <v>9</v>
      </c>
      <c r="G3" s="59" t="s">
        <v>10</v>
      </c>
      <c r="H3" s="59" t="s">
        <v>12</v>
      </c>
      <c r="I3" s="59" t="s">
        <v>12</v>
      </c>
      <c r="J3" s="59" t="s">
        <v>12</v>
      </c>
      <c r="K3" s="59" t="s">
        <v>114</v>
      </c>
      <c r="L3" s="59" t="s">
        <v>13</v>
      </c>
      <c r="M3" s="19"/>
    </row>
    <row r="4" spans="1:18" s="19" customFormat="1" ht="12.75">
      <c r="A4" s="61"/>
      <c r="B4" s="61"/>
      <c r="C4" s="62"/>
      <c r="D4" s="62"/>
      <c r="E4" s="62"/>
      <c r="F4" s="61"/>
      <c r="G4" s="61"/>
      <c r="H4" s="61" t="s">
        <v>1</v>
      </c>
      <c r="I4" s="61" t="s">
        <v>1</v>
      </c>
      <c r="J4" s="61" t="s">
        <v>1</v>
      </c>
      <c r="K4" s="61"/>
      <c r="L4" s="59"/>
      <c r="N4"/>
      <c r="O4"/>
      <c r="P4"/>
      <c r="Q4"/>
      <c r="R4"/>
    </row>
    <row r="5" spans="1:13" s="19" customFormat="1" ht="12.75">
      <c r="A5" s="61" t="s">
        <v>2</v>
      </c>
      <c r="B5" s="61"/>
      <c r="C5" s="62"/>
      <c r="D5" s="62"/>
      <c r="E5" s="62"/>
      <c r="F5" s="61"/>
      <c r="G5" s="61"/>
      <c r="H5" s="61">
        <v>9.3</v>
      </c>
      <c r="I5" s="61">
        <v>3.1</v>
      </c>
      <c r="J5" s="61" t="s">
        <v>85</v>
      </c>
      <c r="K5" s="61" t="s">
        <v>2</v>
      </c>
      <c r="L5" s="63"/>
      <c r="M5" s="19" t="s">
        <v>115</v>
      </c>
    </row>
    <row r="7" spans="1:13" s="73" customFormat="1" ht="12.75">
      <c r="A7" s="64">
        <f>ROW(C1)</f>
        <v>1</v>
      </c>
      <c r="B7" s="65">
        <v>23</v>
      </c>
      <c r="C7" s="66" t="s">
        <v>15</v>
      </c>
      <c r="D7" s="67" t="s">
        <v>16</v>
      </c>
      <c r="E7" s="67" t="s">
        <v>17</v>
      </c>
      <c r="F7" s="68">
        <v>1982</v>
      </c>
      <c r="G7" s="69" t="str">
        <f>VLOOKUP(F7,'RN HZM'!$A$1:$B$121,2,0)</f>
        <v>MA</v>
      </c>
      <c r="H7" s="70">
        <f>VLOOKUP(B7,Stopky!$B$4:$C$1006,2,0)</f>
        <v>0.02511574074074074</v>
      </c>
      <c r="I7" s="70"/>
      <c r="J7" s="70"/>
      <c r="K7" s="65">
        <f>RANK(H7,'Zadani_bezcu HZ + P'!$H$1:H$803,1)</f>
        <v>1</v>
      </c>
      <c r="L7" s="71"/>
      <c r="M7" s="72">
        <f>ROW(N1)</f>
        <v>1</v>
      </c>
    </row>
    <row r="8" spans="1:13" s="73" customFormat="1" ht="12.75">
      <c r="A8" s="64">
        <f>ROW(C2)</f>
        <v>2</v>
      </c>
      <c r="B8" s="65">
        <v>19</v>
      </c>
      <c r="C8" s="66" t="s">
        <v>18</v>
      </c>
      <c r="D8" s="67" t="s">
        <v>19</v>
      </c>
      <c r="E8" s="67" t="s">
        <v>20</v>
      </c>
      <c r="F8" s="68">
        <v>1993</v>
      </c>
      <c r="G8" s="69" t="str">
        <f>VLOOKUP(F8,'RN HZM'!$A$1:$B$121,2,0)</f>
        <v>MA</v>
      </c>
      <c r="H8" s="70">
        <f>VLOOKUP(B8,Stopky!$B$4:$C$1006,2,0)</f>
        <v>0.025405092592592594</v>
      </c>
      <c r="I8" s="70"/>
      <c r="J8" s="70"/>
      <c r="K8" s="65">
        <f>RANK(H8,'Zadani_bezcu HZ + P'!$H$1:H$803,1)</f>
        <v>2</v>
      </c>
      <c r="L8" s="71"/>
      <c r="M8" s="72">
        <f>ROW(N2)</f>
        <v>2</v>
      </c>
    </row>
    <row r="9" spans="1:13" s="74" customFormat="1" ht="12.75">
      <c r="A9" s="64">
        <f>ROW(C3)</f>
        <v>3</v>
      </c>
      <c r="B9" s="65">
        <v>8</v>
      </c>
      <c r="C9" s="66" t="s">
        <v>21</v>
      </c>
      <c r="D9" s="67" t="s">
        <v>22</v>
      </c>
      <c r="E9" s="67" t="s">
        <v>20</v>
      </c>
      <c r="F9" s="68">
        <v>1996</v>
      </c>
      <c r="G9" s="69" t="str">
        <f>VLOOKUP(F9,'RN HZM'!$A$1:$B$121,2,0)</f>
        <v>MA</v>
      </c>
      <c r="H9" s="70">
        <f>VLOOKUP(B9,Stopky!$B$4:$C$1006,2,0)</f>
        <v>0.028703703703703703</v>
      </c>
      <c r="I9" s="70"/>
      <c r="J9" s="70"/>
      <c r="K9" s="65">
        <f>RANK(H9,'Zadani_bezcu HZ + P'!$H$1:H$813,1)</f>
        <v>4</v>
      </c>
      <c r="L9" s="71"/>
      <c r="M9" s="72">
        <f>ROW(N3)</f>
        <v>3</v>
      </c>
    </row>
    <row r="10" spans="1:13" s="74" customFormat="1" ht="12.75">
      <c r="A10" s="64">
        <f>ROW(C4)</f>
        <v>4</v>
      </c>
      <c r="B10" s="65">
        <v>38</v>
      </c>
      <c r="C10" s="66" t="s">
        <v>23</v>
      </c>
      <c r="D10" s="67" t="s">
        <v>16</v>
      </c>
      <c r="E10" s="67" t="s">
        <v>24</v>
      </c>
      <c r="F10" s="68">
        <v>1990</v>
      </c>
      <c r="G10" s="69" t="str">
        <f>VLOOKUP(F10,'RN HZM'!$A$1:$B$121,2,0)</f>
        <v>MA</v>
      </c>
      <c r="H10" s="70">
        <f>VLOOKUP(B10,Stopky!$B$4:$C$1006,2,0)</f>
        <v>0.03023148148148148</v>
      </c>
      <c r="I10" s="70"/>
      <c r="J10" s="70"/>
      <c r="K10" s="65">
        <f>RANK(H10,'Zadani_bezcu HZ + P'!$H$1:H$812,1)</f>
        <v>7</v>
      </c>
      <c r="L10" s="71"/>
      <c r="M10" s="72">
        <f>ROW(N4)</f>
        <v>4</v>
      </c>
    </row>
    <row r="11" spans="1:13" s="73" customFormat="1" ht="12.75">
      <c r="A11" s="64">
        <f>ROW(C5)</f>
        <v>5</v>
      </c>
      <c r="B11" s="65">
        <v>21</v>
      </c>
      <c r="C11" s="66" t="s">
        <v>25</v>
      </c>
      <c r="D11" s="67" t="s">
        <v>26</v>
      </c>
      <c r="E11" s="67" t="s">
        <v>27</v>
      </c>
      <c r="F11" s="68">
        <v>1983</v>
      </c>
      <c r="G11" s="69" t="str">
        <f>VLOOKUP(F11,'RN HZM'!$A$1:$B$121,2,0)</f>
        <v>MA</v>
      </c>
      <c r="H11" s="70">
        <f>VLOOKUP(B11,Stopky!$B$4:$C$1006,2,0)</f>
        <v>0.030694444444444444</v>
      </c>
      <c r="I11" s="70"/>
      <c r="J11" s="70"/>
      <c r="K11" s="65">
        <f>RANK(H11,'Zadani_bezcu HZ + P'!$H$1:H$803,1)</f>
        <v>10</v>
      </c>
      <c r="L11" s="71"/>
      <c r="M11" s="72">
        <f>ROW(N5)</f>
        <v>5</v>
      </c>
    </row>
    <row r="12" spans="1:13" s="75" customFormat="1" ht="12.75">
      <c r="A12" s="64">
        <f>ROW(C6)</f>
        <v>6</v>
      </c>
      <c r="B12" s="65">
        <v>37</v>
      </c>
      <c r="C12" s="66" t="s">
        <v>28</v>
      </c>
      <c r="D12" s="67" t="s">
        <v>29</v>
      </c>
      <c r="E12" s="67" t="s">
        <v>30</v>
      </c>
      <c r="F12" s="68">
        <v>1987</v>
      </c>
      <c r="G12" s="69" t="str">
        <f>VLOOKUP(F12,'RN HZM'!$A$1:$B$121,2,0)</f>
        <v>MA</v>
      </c>
      <c r="H12" s="70">
        <f>VLOOKUP(B12,Stopky!$B$4:$C$1006,2,0)</f>
        <v>0.03450231481481481</v>
      </c>
      <c r="I12" s="70"/>
      <c r="J12" s="70"/>
      <c r="K12" s="65">
        <f>RANK(H12,'Zadani_bezcu HZ + P'!$H$1:H$813,1)</f>
        <v>14</v>
      </c>
      <c r="L12" s="71"/>
      <c r="M12" s="72">
        <f>ROW(N6)</f>
        <v>6</v>
      </c>
    </row>
    <row r="13" spans="1:13" s="74" customFormat="1" ht="12.75">
      <c r="A13" s="64">
        <f>ROW(C7)</f>
        <v>7</v>
      </c>
      <c r="B13" s="65">
        <v>39</v>
      </c>
      <c r="C13" s="66" t="s">
        <v>31</v>
      </c>
      <c r="D13" s="67" t="s">
        <v>32</v>
      </c>
      <c r="E13" s="67" t="s">
        <v>33</v>
      </c>
      <c r="F13" s="68">
        <v>1989</v>
      </c>
      <c r="G13" s="69" t="str">
        <f>VLOOKUP(F13,'RN HZM'!$A$1:$B$121,2,0)</f>
        <v>MA</v>
      </c>
      <c r="H13" s="70">
        <f>VLOOKUP(B13,Stopky!$B$4:$C$1006,2,0)</f>
        <v>0.038125</v>
      </c>
      <c r="I13" s="70"/>
      <c r="J13" s="70"/>
      <c r="K13" s="65">
        <f>RANK(H13,'Zadani_bezcu HZ + P'!$H$1:H$813,1)</f>
        <v>21</v>
      </c>
      <c r="L13" s="71"/>
      <c r="M13" s="72">
        <f>ROW(N7)</f>
        <v>7</v>
      </c>
    </row>
    <row r="14" spans="1:13" s="73" customFormat="1" ht="12.75">
      <c r="A14" s="64">
        <f>ROW(C8)</f>
        <v>8</v>
      </c>
      <c r="B14" s="65">
        <v>17</v>
      </c>
      <c r="C14" s="66" t="s">
        <v>28</v>
      </c>
      <c r="D14" s="67" t="s">
        <v>34</v>
      </c>
      <c r="E14" s="67" t="s">
        <v>35</v>
      </c>
      <c r="F14" s="68">
        <v>1999</v>
      </c>
      <c r="G14" s="69" t="str">
        <f>VLOOKUP(F14,'RN HZM'!$A$1:$B$121,2,0)</f>
        <v>MA</v>
      </c>
      <c r="H14" s="70">
        <f>VLOOKUP(B14,Stopky!$B$4:$C$1006,2,0)</f>
        <v>0.042326388888888886</v>
      </c>
      <c r="I14" s="70"/>
      <c r="J14" s="70"/>
      <c r="K14" s="65">
        <f>RANK(H14,'Zadani_bezcu HZ + P'!$H$1:H$812,1)</f>
        <v>23</v>
      </c>
      <c r="L14" s="71"/>
      <c r="M14" s="72">
        <f>ROW(N8)</f>
        <v>8</v>
      </c>
    </row>
    <row r="15" spans="1:13" s="74" customFormat="1" ht="12.75">
      <c r="A15" s="64">
        <f>ROW(C9)</f>
        <v>9</v>
      </c>
      <c r="B15" s="65">
        <v>32</v>
      </c>
      <c r="C15" s="66" t="s">
        <v>36</v>
      </c>
      <c r="D15" s="67" t="s">
        <v>37</v>
      </c>
      <c r="E15" s="67" t="s">
        <v>35</v>
      </c>
      <c r="F15" s="68">
        <v>1990</v>
      </c>
      <c r="G15" s="69" t="str">
        <f>VLOOKUP(F15,'RN HZM'!$A$1:$B$121,2,0)</f>
        <v>MA</v>
      </c>
      <c r="H15" s="70">
        <f>VLOOKUP(B15,Stopky!$B$4:$C$1006,2,0)</f>
        <v>0.04420138888888889</v>
      </c>
      <c r="I15" s="70"/>
      <c r="J15" s="70"/>
      <c r="K15" s="65">
        <f>RANK(H15,'Zadani_bezcu HZ + P'!$H$1:H$813,1)</f>
        <v>25</v>
      </c>
      <c r="L15" s="71"/>
      <c r="M15" s="72">
        <f>ROW(N9)</f>
        <v>9</v>
      </c>
    </row>
    <row r="16" spans="1:13" s="84" customFormat="1" ht="12.75">
      <c r="A16" s="76"/>
      <c r="B16" s="77"/>
      <c r="C16" s="78"/>
      <c r="D16" s="79"/>
      <c r="E16" s="79"/>
      <c r="F16" s="80"/>
      <c r="G16" s="81"/>
      <c r="H16" s="82"/>
      <c r="I16" s="82"/>
      <c r="J16" s="82"/>
      <c r="K16" s="77"/>
      <c r="L16" s="83"/>
      <c r="M16" s="76"/>
    </row>
    <row r="17" spans="1:13" s="73" customFormat="1" ht="12.75">
      <c r="A17" s="64">
        <f>ROW(C10)</f>
        <v>10</v>
      </c>
      <c r="B17" s="65">
        <v>13</v>
      </c>
      <c r="C17" s="66" t="s">
        <v>38</v>
      </c>
      <c r="D17" s="67" t="s">
        <v>39</v>
      </c>
      <c r="E17" s="67" t="s">
        <v>40</v>
      </c>
      <c r="F17" s="68">
        <v>1974</v>
      </c>
      <c r="G17" s="69" t="str">
        <f>VLOOKUP(F17,'RN HZM'!$A$1:$B$121,2,0)</f>
        <v>MB</v>
      </c>
      <c r="H17" s="70">
        <f>VLOOKUP(B17,Stopky!$B$4:$C$1006,2,0)</f>
        <v>0.026886574074074073</v>
      </c>
      <c r="I17" s="70"/>
      <c r="J17" s="70"/>
      <c r="K17" s="65">
        <f>RANK(H17,'Zadani_bezcu HZ + P'!$H$1:H$813,1)</f>
        <v>3</v>
      </c>
      <c r="L17" s="71"/>
      <c r="M17" s="72">
        <f>ROW(N10)</f>
        <v>10</v>
      </c>
    </row>
    <row r="18" spans="1:13" s="74" customFormat="1" ht="12.75">
      <c r="A18" s="64">
        <f>ROW(C11)</f>
        <v>11</v>
      </c>
      <c r="B18" s="65">
        <v>30</v>
      </c>
      <c r="C18" s="66" t="s">
        <v>41</v>
      </c>
      <c r="D18" s="67" t="s">
        <v>39</v>
      </c>
      <c r="E18" s="67" t="s">
        <v>42</v>
      </c>
      <c r="F18" s="68">
        <v>1972</v>
      </c>
      <c r="G18" s="69" t="str">
        <f>VLOOKUP(F18,'RN HZM'!$A$1:$B$121,2,0)</f>
        <v>MB</v>
      </c>
      <c r="H18" s="70">
        <f>VLOOKUP(B18,Stopky!$B$4:$C$1006,2,0)</f>
        <v>0.02925925925925926</v>
      </c>
      <c r="I18" s="70"/>
      <c r="J18" s="70"/>
      <c r="K18" s="65">
        <f>RANK(H18,'Zadani_bezcu HZ + P'!$H$1:H$813,1)</f>
        <v>5</v>
      </c>
      <c r="L18" s="71"/>
      <c r="M18" s="72">
        <f>ROW(N11)</f>
        <v>11</v>
      </c>
    </row>
    <row r="19" spans="1:13" s="74" customFormat="1" ht="12.75">
      <c r="A19" s="64">
        <f>ROW(C12)</f>
        <v>12</v>
      </c>
      <c r="B19" s="65">
        <v>31</v>
      </c>
      <c r="C19" s="66" t="s">
        <v>19</v>
      </c>
      <c r="D19" s="67" t="s">
        <v>43</v>
      </c>
      <c r="E19" s="67" t="s">
        <v>44</v>
      </c>
      <c r="F19" s="68">
        <v>1971</v>
      </c>
      <c r="G19" s="69" t="str">
        <f>VLOOKUP(F19,'RN HZM'!$A$1:$B$121,2,0)</f>
        <v>MB</v>
      </c>
      <c r="H19" s="70">
        <f>VLOOKUP(B19,Stopky!$B$4:$C$1006,2,0)</f>
        <v>0.030381944444444444</v>
      </c>
      <c r="I19" s="70"/>
      <c r="J19" s="70"/>
      <c r="K19" s="65">
        <f>RANK(H19,'Zadani_bezcu HZ + P'!$H$1:H$813,1)</f>
        <v>8</v>
      </c>
      <c r="L19" s="71"/>
      <c r="M19" s="72">
        <f>ROW(N12)</f>
        <v>12</v>
      </c>
    </row>
    <row r="20" spans="1:13" s="74" customFormat="1" ht="12.75">
      <c r="A20" s="64">
        <f>ROW(C13)</f>
        <v>13</v>
      </c>
      <c r="B20" s="65">
        <v>1</v>
      </c>
      <c r="C20" s="66" t="s">
        <v>45</v>
      </c>
      <c r="D20" s="67" t="s">
        <v>46</v>
      </c>
      <c r="E20" s="67" t="s">
        <v>47</v>
      </c>
      <c r="F20" s="68">
        <v>1974</v>
      </c>
      <c r="G20" s="69" t="str">
        <f>VLOOKUP(F20,'RN HZM'!$A$1:$B$121,2,0)</f>
        <v>MB</v>
      </c>
      <c r="H20" s="70">
        <f>VLOOKUP(B20,Stopky!$B$4:$C$1006,2,0)</f>
        <v>0.03079861111111111</v>
      </c>
      <c r="I20" s="70"/>
      <c r="J20" s="70"/>
      <c r="K20" s="65">
        <f>RANK(H20,'Zadani_bezcu HZ + P'!$H$1:H$813,1)</f>
        <v>11</v>
      </c>
      <c r="L20" s="71"/>
      <c r="M20" s="72">
        <f>ROW(N13)</f>
        <v>13</v>
      </c>
    </row>
    <row r="21" spans="1:13" s="74" customFormat="1" ht="12.75">
      <c r="A21" s="64">
        <f>ROW(C14)</f>
        <v>14</v>
      </c>
      <c r="B21" s="65">
        <v>10</v>
      </c>
      <c r="C21" s="66" t="s">
        <v>48</v>
      </c>
      <c r="D21" s="67" t="s">
        <v>43</v>
      </c>
      <c r="E21" s="67" t="s">
        <v>49</v>
      </c>
      <c r="F21" s="68">
        <v>1967</v>
      </c>
      <c r="G21" s="69" t="str">
        <f>VLOOKUP(F21,'RN HZM'!$A$1:$B$121,2,0)</f>
        <v>MB</v>
      </c>
      <c r="H21" s="70">
        <f>VLOOKUP(B21,Stopky!$B$4:$C$1006,2,0)</f>
        <v>0.043784722222222225</v>
      </c>
      <c r="I21" s="70"/>
      <c r="J21" s="70"/>
      <c r="K21" s="65">
        <f>RANK(H21,'Zadani_bezcu HZ + P'!$H$1:H$813,1)</f>
        <v>24</v>
      </c>
      <c r="L21" s="71"/>
      <c r="M21" s="72">
        <f>ROW(N14)</f>
        <v>14</v>
      </c>
    </row>
    <row r="22" spans="1:13" s="84" customFormat="1" ht="12.75">
      <c r="A22" s="76"/>
      <c r="B22" s="77"/>
      <c r="C22" s="78"/>
      <c r="D22" s="79"/>
      <c r="E22" s="79"/>
      <c r="F22" s="80"/>
      <c r="G22" s="81"/>
      <c r="H22" s="82"/>
      <c r="I22" s="82"/>
      <c r="J22" s="82"/>
      <c r="K22" s="77"/>
      <c r="L22" s="83"/>
      <c r="M22" s="76"/>
    </row>
    <row r="23" spans="1:13" s="73" customFormat="1" ht="12.75">
      <c r="A23" s="64">
        <f>ROW(C15)</f>
        <v>15</v>
      </c>
      <c r="B23" s="65">
        <v>11</v>
      </c>
      <c r="C23" s="66" t="s">
        <v>50</v>
      </c>
      <c r="D23" s="67" t="s">
        <v>51</v>
      </c>
      <c r="E23" s="67" t="s">
        <v>52</v>
      </c>
      <c r="F23" s="68">
        <v>1956</v>
      </c>
      <c r="G23" s="69" t="str">
        <f>VLOOKUP(F23,'RN HZM'!$A$1:$B$121,2,0)</f>
        <v>MC</v>
      </c>
      <c r="H23" s="70">
        <f>VLOOKUP(B23,Stopky!$B$4:$C$1006,2,0)</f>
        <v>0.029618055555555557</v>
      </c>
      <c r="I23" s="70"/>
      <c r="J23" s="70"/>
      <c r="K23" s="65">
        <f>RANK(H23,'Zadani_bezcu HZ + P'!$H$1:H$813,1)</f>
        <v>6</v>
      </c>
      <c r="L23" s="71"/>
      <c r="M23" s="72">
        <f>ROW(N15)</f>
        <v>15</v>
      </c>
    </row>
    <row r="24" spans="1:13" s="73" customFormat="1" ht="12.75">
      <c r="A24" s="64">
        <f>ROW(C17)</f>
        <v>17</v>
      </c>
      <c r="B24" s="65">
        <v>12</v>
      </c>
      <c r="C24" s="66" t="s">
        <v>53</v>
      </c>
      <c r="D24" s="67" t="s">
        <v>54</v>
      </c>
      <c r="E24" s="67" t="s">
        <v>55</v>
      </c>
      <c r="F24" s="68">
        <v>1963</v>
      </c>
      <c r="G24" s="69" t="str">
        <f>VLOOKUP(F24,'RN HZM'!$A$1:$B$121,2,0)</f>
        <v>MC</v>
      </c>
      <c r="H24" s="70">
        <f>VLOOKUP(B24,Stopky!$B$4:$C$1006,2,0)</f>
        <v>0.03059027777777778</v>
      </c>
      <c r="I24" s="70"/>
      <c r="J24" s="70"/>
      <c r="K24" s="65">
        <f>RANK(H24,'Zadani_bezcu HZ + P'!$H$1:H$813,1)</f>
        <v>9</v>
      </c>
      <c r="L24" s="71"/>
      <c r="M24" s="72">
        <f>ROW(N17)</f>
        <v>17</v>
      </c>
    </row>
    <row r="25" spans="1:13" s="73" customFormat="1" ht="12.75">
      <c r="A25" s="64">
        <f>ROW(C18)</f>
        <v>18</v>
      </c>
      <c r="B25" s="65">
        <v>18</v>
      </c>
      <c r="C25" s="66" t="s">
        <v>28</v>
      </c>
      <c r="D25" s="67" t="s">
        <v>56</v>
      </c>
      <c r="E25" s="67" t="s">
        <v>35</v>
      </c>
      <c r="F25" s="68">
        <v>1958</v>
      </c>
      <c r="G25" s="69" t="str">
        <f>VLOOKUP(F25,'RN HZM'!$A$1:$B$121,2,0)</f>
        <v>MC</v>
      </c>
      <c r="H25" s="70">
        <f>VLOOKUP(B25,Stopky!$B$4:$C$1006,2,0)</f>
        <v>0.03453703703703704</v>
      </c>
      <c r="I25" s="70"/>
      <c r="J25" s="70"/>
      <c r="K25" s="65">
        <f>RANK(H25,'Zadani_bezcu HZ + P'!$H$1:H$813,1)</f>
        <v>15</v>
      </c>
      <c r="L25" s="71"/>
      <c r="M25" s="72">
        <f>ROW(N18)</f>
        <v>18</v>
      </c>
    </row>
    <row r="26" spans="1:13" s="73" customFormat="1" ht="12.75">
      <c r="A26" s="64">
        <f>ROW(C19)</f>
        <v>19</v>
      </c>
      <c r="B26" s="65">
        <v>20</v>
      </c>
      <c r="C26" s="66" t="s">
        <v>57</v>
      </c>
      <c r="D26" s="67" t="s">
        <v>58</v>
      </c>
      <c r="E26" s="67" t="s">
        <v>59</v>
      </c>
      <c r="F26" s="68">
        <v>1956</v>
      </c>
      <c r="G26" s="69" t="str">
        <f>VLOOKUP(F26,'RN HZM'!$A$1:$B$121,2,0)</f>
        <v>MC</v>
      </c>
      <c r="H26" s="70">
        <f>VLOOKUP(B26,Stopky!$B$4:$C$1006,2,0)</f>
        <v>0.0346412037037037</v>
      </c>
      <c r="I26" s="70"/>
      <c r="J26" s="70"/>
      <c r="K26" s="65">
        <f>RANK(H26,'Zadani_bezcu HZ + P'!$H$1:H$803,1)</f>
        <v>16</v>
      </c>
      <c r="L26" s="71"/>
      <c r="M26" s="72">
        <f>ROW(N19)</f>
        <v>19</v>
      </c>
    </row>
    <row r="27" spans="1:13" s="11" customFormat="1" ht="12.75">
      <c r="A27" s="64">
        <f>ROW(C20)</f>
        <v>20</v>
      </c>
      <c r="B27" s="65">
        <v>36</v>
      </c>
      <c r="C27" s="66" t="s">
        <v>60</v>
      </c>
      <c r="D27" s="67" t="s">
        <v>61</v>
      </c>
      <c r="E27" s="67" t="s">
        <v>62</v>
      </c>
      <c r="F27" s="68">
        <v>1958</v>
      </c>
      <c r="G27" s="69" t="str">
        <f>VLOOKUP(F27,'RN HZM'!$A$1:$B$121,2,0)</f>
        <v>MC</v>
      </c>
      <c r="H27" s="70">
        <f>VLOOKUP(B27,Stopky!$B$4:$C$1006,2,0)</f>
        <v>0.03581018518518519</v>
      </c>
      <c r="I27" s="70"/>
      <c r="J27" s="70"/>
      <c r="K27" s="65">
        <f>RANK(H27,'Zadani_bezcu HZ + P'!$H$1:H$803,1)</f>
        <v>18</v>
      </c>
      <c r="L27" s="71"/>
      <c r="M27" s="72">
        <f>ROW(N20)</f>
        <v>20</v>
      </c>
    </row>
    <row r="28" spans="1:13" s="11" customFormat="1" ht="12.75">
      <c r="A28" s="64">
        <f>ROW(C21)</f>
        <v>21</v>
      </c>
      <c r="B28" s="65">
        <v>35</v>
      </c>
      <c r="C28" s="66" t="s">
        <v>63</v>
      </c>
      <c r="D28" s="67" t="s">
        <v>64</v>
      </c>
      <c r="E28" s="67" t="s">
        <v>65</v>
      </c>
      <c r="F28" s="68">
        <v>1960</v>
      </c>
      <c r="G28" s="69" t="str">
        <f>VLOOKUP(F28,'RN HZM'!$A$1:$B$121,2,0)</f>
        <v>MC</v>
      </c>
      <c r="H28" s="70">
        <f>VLOOKUP(B28,Stopky!$B$4:$C$1006,2,0)</f>
        <v>0.03665509259259259</v>
      </c>
      <c r="I28" s="70"/>
      <c r="J28" s="70"/>
      <c r="K28" s="65">
        <f>RANK(H28,'Zadani_bezcu HZ + P'!$H$1:H$813,1)</f>
        <v>19</v>
      </c>
      <c r="L28" s="71"/>
      <c r="M28" s="72">
        <f>ROW(N21)</f>
        <v>21</v>
      </c>
    </row>
    <row r="29" spans="1:13" s="84" customFormat="1" ht="12.75">
      <c r="A29" s="76"/>
      <c r="B29" s="77"/>
      <c r="C29" s="78"/>
      <c r="D29" s="79"/>
      <c r="E29" s="79"/>
      <c r="F29" s="80"/>
      <c r="G29" s="81"/>
      <c r="H29" s="82"/>
      <c r="I29" s="82"/>
      <c r="J29" s="82"/>
      <c r="K29" s="77"/>
      <c r="L29" s="83"/>
      <c r="M29" s="76"/>
    </row>
    <row r="30" spans="1:13" s="74" customFormat="1" ht="12.75">
      <c r="A30" s="64">
        <f>ROW(C23)</f>
        <v>23</v>
      </c>
      <c r="B30" s="65">
        <v>29</v>
      </c>
      <c r="C30" s="66" t="s">
        <v>66</v>
      </c>
      <c r="D30" s="67" t="s">
        <v>67</v>
      </c>
      <c r="E30" s="67" t="s">
        <v>68</v>
      </c>
      <c r="F30" s="68">
        <v>1953</v>
      </c>
      <c r="G30" s="69" t="str">
        <f>VLOOKUP(F30,'RN HZM'!$A$1:$B$121,2,0)</f>
        <v>MD</v>
      </c>
      <c r="H30" s="70">
        <f>VLOOKUP(B30,Stopky!$B$4:$C$1006,2,0)</f>
        <v>0.031712962962962964</v>
      </c>
      <c r="I30" s="70"/>
      <c r="J30" s="70"/>
      <c r="K30" s="65">
        <f>RANK(H30,'Zadani_bezcu HZ + P'!$H$1:H$803,1)</f>
        <v>12</v>
      </c>
      <c r="L30" s="71"/>
      <c r="M30" s="72">
        <f>ROW(N23)</f>
        <v>23</v>
      </c>
    </row>
    <row r="31" spans="1:13" s="73" customFormat="1" ht="12.75">
      <c r="A31" s="64">
        <f>ROW(C24)</f>
        <v>24</v>
      </c>
      <c r="B31" s="65">
        <v>16</v>
      </c>
      <c r="C31" s="66" t="s">
        <v>69</v>
      </c>
      <c r="D31" s="67" t="s">
        <v>70</v>
      </c>
      <c r="E31" s="67" t="s">
        <v>47</v>
      </c>
      <c r="F31" s="68">
        <v>1950</v>
      </c>
      <c r="G31" s="69" t="str">
        <f>VLOOKUP(F31,'RN HZM'!$A$1:$B$121,2,0)</f>
        <v>MD</v>
      </c>
      <c r="H31" s="70">
        <f>VLOOKUP(B31,Stopky!$B$4:$C$1006,2,0)</f>
        <v>0.034074074074074076</v>
      </c>
      <c r="I31" s="70"/>
      <c r="J31" s="70"/>
      <c r="K31" s="65">
        <f>RANK(H31,'Zadani_bezcu HZ + P'!$H$1:H$813,1)</f>
        <v>13</v>
      </c>
      <c r="L31" s="71"/>
      <c r="M31" s="72">
        <f>ROW(N24)</f>
        <v>24</v>
      </c>
    </row>
    <row r="32" spans="1:13" s="73" customFormat="1" ht="12.75">
      <c r="A32" s="64">
        <f>ROW(C25)</f>
        <v>25</v>
      </c>
      <c r="B32" s="65">
        <v>14</v>
      </c>
      <c r="C32" s="66" t="s">
        <v>71</v>
      </c>
      <c r="D32" s="67" t="s">
        <v>72</v>
      </c>
      <c r="E32" s="67" t="s">
        <v>20</v>
      </c>
      <c r="F32" s="68">
        <v>1949</v>
      </c>
      <c r="G32" s="69" t="str">
        <f>VLOOKUP(F32,'RN HZM'!$A$1:$B$121,2,0)</f>
        <v>MD</v>
      </c>
      <c r="H32" s="70">
        <f>VLOOKUP(B32,Stopky!$B$4:$C$1006,2,0)</f>
        <v>0.035474537037037034</v>
      </c>
      <c r="I32" s="70"/>
      <c r="J32" s="70"/>
      <c r="K32" s="65">
        <f>RANK(H32,'Zadani_bezcu HZ + P'!$H$1:H$813,1)</f>
        <v>17</v>
      </c>
      <c r="L32" s="71"/>
      <c r="M32" s="72">
        <f>ROW(N25)</f>
        <v>25</v>
      </c>
    </row>
    <row r="33" spans="1:13" s="85" customFormat="1" ht="12.75">
      <c r="A33" s="64">
        <f>ROW(C26)</f>
        <v>26</v>
      </c>
      <c r="B33" s="65">
        <v>27</v>
      </c>
      <c r="C33" s="66" t="s">
        <v>73</v>
      </c>
      <c r="D33" s="67" t="s">
        <v>74</v>
      </c>
      <c r="E33" s="67" t="s">
        <v>20</v>
      </c>
      <c r="F33" s="68">
        <v>1952</v>
      </c>
      <c r="G33" s="69" t="str">
        <f>VLOOKUP(F33,'RN HZM'!$A$1:$B$121,2,0)</f>
        <v>MD</v>
      </c>
      <c r="H33" s="70">
        <f>VLOOKUP(B33,Stopky!$B$4:$C$1006,2,0)</f>
        <v>0.037835648148148146</v>
      </c>
      <c r="I33" s="70"/>
      <c r="J33" s="70"/>
      <c r="K33" s="65">
        <f>RANK(H33,'Zadani_bezcu HZ + P'!$H$1:H$803,1)</f>
        <v>20</v>
      </c>
      <c r="L33" s="71"/>
      <c r="M33" s="72">
        <f>ROW(N26)</f>
        <v>26</v>
      </c>
    </row>
    <row r="34" spans="1:13" s="73" customFormat="1" ht="12.75">
      <c r="A34" s="64">
        <f>ROW(C27)</f>
        <v>27</v>
      </c>
      <c r="B34" s="65">
        <v>15</v>
      </c>
      <c r="C34" s="66" t="s">
        <v>75</v>
      </c>
      <c r="D34" s="67" t="s">
        <v>51</v>
      </c>
      <c r="E34" s="67" t="s">
        <v>76</v>
      </c>
      <c r="F34" s="68">
        <v>1946</v>
      </c>
      <c r="G34" s="69" t="str">
        <f>VLOOKUP(F34,'RN HZM'!$A$1:$B$121,2,0)</f>
        <v>MD</v>
      </c>
      <c r="H34" s="70">
        <f>VLOOKUP(B34,Stopky!$B$4:$C$1006,2,0)</f>
        <v>0.038252314814814815</v>
      </c>
      <c r="I34" s="70"/>
      <c r="J34" s="70"/>
      <c r="K34" s="65">
        <f>RANK(H34,'Zadani_bezcu HZ + P'!$H$1:H$813,1)</f>
        <v>22</v>
      </c>
      <c r="L34" s="71"/>
      <c r="M34" s="72">
        <f>ROW(N27)</f>
        <v>27</v>
      </c>
    </row>
    <row r="35" spans="1:13" s="74" customFormat="1" ht="12.75">
      <c r="A35" s="72" t="s">
        <v>2</v>
      </c>
      <c r="B35" s="86"/>
      <c r="C35" s="87"/>
      <c r="D35" s="88"/>
      <c r="E35" s="88"/>
      <c r="F35" s="89"/>
      <c r="G35" s="90" t="s">
        <v>2</v>
      </c>
      <c r="H35" s="91" t="s">
        <v>2</v>
      </c>
      <c r="I35" s="91"/>
      <c r="J35" s="91"/>
      <c r="K35" s="86" t="s">
        <v>2</v>
      </c>
      <c r="L35" s="92"/>
      <c r="M35" s="72" t="s">
        <v>2</v>
      </c>
    </row>
    <row r="36" spans="1:13" s="73" customFormat="1" ht="12.75">
      <c r="A36" s="64">
        <f>ROW(C1)</f>
        <v>1</v>
      </c>
      <c r="B36" s="65">
        <v>24</v>
      </c>
      <c r="C36" s="66" t="s">
        <v>77</v>
      </c>
      <c r="D36" s="67" t="s">
        <v>78</v>
      </c>
      <c r="E36" s="67" t="s">
        <v>79</v>
      </c>
      <c r="F36" s="68">
        <v>2002</v>
      </c>
      <c r="G36" s="69" t="str">
        <f>VLOOKUP(F36,'RN HZZ'!$A$1:$B$119,2,0)</f>
        <v>ŽA</v>
      </c>
      <c r="H36" s="70"/>
      <c r="I36" s="91">
        <f>VLOOKUP(B36,Stopky!$B$4:$C$1006,2,0)</f>
        <v>0.011238425925925926</v>
      </c>
      <c r="J36" s="70"/>
      <c r="K36" s="65">
        <f>RANK(I36,'Zadani_bezcu HZ + P'!$I$1:I$810,1)</f>
        <v>3</v>
      </c>
      <c r="L36" s="71"/>
      <c r="M36" s="72" t="e">
        <f>ROW(#REF!)</f>
        <v>#REF!</v>
      </c>
    </row>
    <row r="37" spans="1:13" s="73" customFormat="1" ht="12.75">
      <c r="A37" s="64">
        <f>ROW(C2)</f>
        <v>2</v>
      </c>
      <c r="B37" s="65">
        <v>25</v>
      </c>
      <c r="C37" s="66" t="s">
        <v>77</v>
      </c>
      <c r="D37" s="67" t="s">
        <v>80</v>
      </c>
      <c r="E37" s="67" t="s">
        <v>79</v>
      </c>
      <c r="F37" s="68">
        <v>2005</v>
      </c>
      <c r="G37" s="69" t="str">
        <f>VLOOKUP(F37,'RN HZZ'!$A$1:$B$119,2,0)</f>
        <v>ŽA</v>
      </c>
      <c r="H37" s="70"/>
      <c r="I37" s="91">
        <f>VLOOKUP(B37,Stopky!$B$4:$C$1006,2,0)</f>
        <v>0.012025462962962963</v>
      </c>
      <c r="J37" s="70"/>
      <c r="K37" s="65">
        <f>RANK(I37,'Zadani_bezcu HZ + P'!$I$1:I$810,1)</f>
        <v>4</v>
      </c>
      <c r="L37" s="71"/>
      <c r="M37" s="72" t="e">
        <f>ROW(#REF!)</f>
        <v>#REF!</v>
      </c>
    </row>
    <row r="38" spans="1:13" s="73" customFormat="1" ht="12.75">
      <c r="A38" s="64">
        <f>ROW(C3)</f>
        <v>3</v>
      </c>
      <c r="B38" s="65">
        <v>28</v>
      </c>
      <c r="C38" s="66" t="s">
        <v>81</v>
      </c>
      <c r="D38" s="67" t="s">
        <v>82</v>
      </c>
      <c r="E38" s="67" t="s">
        <v>24</v>
      </c>
      <c r="F38" s="68">
        <v>2001</v>
      </c>
      <c r="G38" s="69" t="str">
        <f>VLOOKUP(F38,'RN HZZ'!$A$1:$B$119,2,0)</f>
        <v>ŽA</v>
      </c>
      <c r="H38" s="70"/>
      <c r="I38" s="91">
        <f>VLOOKUP(B38,Stopky!$B$4:$C$1006,2,0)</f>
        <v>0.01273148148148148</v>
      </c>
      <c r="J38" s="70"/>
      <c r="K38" s="65">
        <f>RANK(I38,'Zadani_bezcu HZ + P'!$I$1:I$810,1)</f>
        <v>7</v>
      </c>
      <c r="L38" s="71"/>
      <c r="M38" s="72" t="e">
        <f>ROW(#REF!)</f>
        <v>#REF!</v>
      </c>
    </row>
    <row r="39" spans="1:13" s="74" customFormat="1" ht="12.75">
      <c r="A39" s="64">
        <f>ROW(C5)</f>
        <v>5</v>
      </c>
      <c r="B39" s="65">
        <v>22</v>
      </c>
      <c r="C39" s="66" t="s">
        <v>83</v>
      </c>
      <c r="D39" s="67" t="s">
        <v>84</v>
      </c>
      <c r="E39" s="67" t="s">
        <v>85</v>
      </c>
      <c r="F39" s="68">
        <v>1980</v>
      </c>
      <c r="G39" s="69" t="str">
        <f>VLOOKUP(F39,'RN HZZ'!$A$1:$B$119,2,0)</f>
        <v>ŽA</v>
      </c>
      <c r="H39" s="70"/>
      <c r="I39" s="91">
        <f>VLOOKUP(B39,Stopky!$B$4:$C$1006,2,0)</f>
        <v>0.013726851851851851</v>
      </c>
      <c r="J39" s="70"/>
      <c r="K39" s="65">
        <f>RANK(I39,'Zadani_bezcu HZ + P'!$I$1:I$810,1)</f>
        <v>10</v>
      </c>
      <c r="L39" s="71"/>
      <c r="M39" s="72" t="e">
        <f>ROW(#REF!)</f>
        <v>#REF!</v>
      </c>
    </row>
    <row r="40" spans="1:13" s="84" customFormat="1" ht="12.75">
      <c r="A40" s="76"/>
      <c r="B40" s="77"/>
      <c r="C40" s="78"/>
      <c r="D40" s="79"/>
      <c r="E40" s="79"/>
      <c r="F40" s="80"/>
      <c r="G40" s="81"/>
      <c r="H40" s="82"/>
      <c r="I40" s="82"/>
      <c r="J40" s="82"/>
      <c r="K40" s="77"/>
      <c r="L40" s="83"/>
      <c r="M40" s="76"/>
    </row>
    <row r="41" spans="1:13" s="74" customFormat="1" ht="12.75">
      <c r="A41" s="64">
        <f>ROW(C6)</f>
        <v>6</v>
      </c>
      <c r="B41" s="65">
        <v>3</v>
      </c>
      <c r="C41" s="66" t="s">
        <v>86</v>
      </c>
      <c r="D41" s="67" t="s">
        <v>87</v>
      </c>
      <c r="E41" s="67" t="s">
        <v>52</v>
      </c>
      <c r="F41" s="68">
        <v>1972</v>
      </c>
      <c r="G41" s="69" t="str">
        <f>VLOOKUP(F41,'RN HZZ'!$A$1:$B$119,2,0)</f>
        <v>ŽB</v>
      </c>
      <c r="H41" s="70"/>
      <c r="I41" s="91">
        <f>VLOOKUP(B41,Stopky!$B$4:$C$1006,2,0)</f>
        <v>0.010034722222222223</v>
      </c>
      <c r="J41" s="70"/>
      <c r="K41" s="65">
        <f>RANK(I41,'Zadani_bezcu HZ + P'!$I$1:I$810,1)</f>
        <v>1</v>
      </c>
      <c r="L41" s="71"/>
      <c r="M41" s="72" t="e">
        <f>ROW(#REF!)</f>
        <v>#REF!</v>
      </c>
    </row>
    <row r="42" spans="1:13" s="11" customFormat="1" ht="12.75">
      <c r="A42" s="64">
        <f>ROW(C7)</f>
        <v>7</v>
      </c>
      <c r="B42" s="65">
        <v>4</v>
      </c>
      <c r="C42" s="66" t="s">
        <v>89</v>
      </c>
      <c r="D42" s="67" t="s">
        <v>90</v>
      </c>
      <c r="E42" s="67" t="s">
        <v>91</v>
      </c>
      <c r="F42" s="68">
        <v>1977</v>
      </c>
      <c r="G42" s="69" t="str">
        <f>VLOOKUP(F42,'RN HZZ'!$A$1:$B$119,2,0)</f>
        <v>ŽB</v>
      </c>
      <c r="H42" s="70"/>
      <c r="I42" s="91">
        <f>VLOOKUP(B42,Stopky!$B$4:$C$1006,2,0)</f>
        <v>0.010983796296296297</v>
      </c>
      <c r="J42" s="70"/>
      <c r="K42" s="65">
        <f>RANK(I42,'Zadani_bezcu HZ + P'!$I$1:I$810,1)</f>
        <v>2</v>
      </c>
      <c r="L42" s="71"/>
      <c r="M42" s="72" t="e">
        <f>ROW(#REF!)</f>
        <v>#REF!</v>
      </c>
    </row>
    <row r="43" spans="1:13" s="74" customFormat="1" ht="12.75">
      <c r="A43" s="64">
        <f>ROW(C8)</f>
        <v>8</v>
      </c>
      <c r="B43" s="65">
        <v>2</v>
      </c>
      <c r="C43" s="66" t="s">
        <v>92</v>
      </c>
      <c r="D43" s="67" t="s">
        <v>93</v>
      </c>
      <c r="E43" s="67" t="s">
        <v>94</v>
      </c>
      <c r="F43" s="68">
        <v>1978</v>
      </c>
      <c r="G43" s="69" t="str">
        <f>VLOOKUP(F43,'RN HZZ'!$A$1:$B$119,2,0)</f>
        <v>ŽB</v>
      </c>
      <c r="H43" s="70"/>
      <c r="I43" s="91">
        <f>VLOOKUP(B43,Stopky!$B$4:$C$1006,2,0)</f>
        <v>0.012141203703703704</v>
      </c>
      <c r="J43" s="70"/>
      <c r="K43" s="65">
        <f>RANK(I43,'Zadani_bezcu HZ + P'!$I$1:I$810,1)</f>
        <v>5</v>
      </c>
      <c r="L43" s="71"/>
      <c r="M43" s="72" t="e">
        <f>ROW(#REF!)</f>
        <v>#REF!</v>
      </c>
    </row>
    <row r="44" spans="1:13" s="74" customFormat="1" ht="12.75">
      <c r="A44" s="64">
        <f>ROW(C9)</f>
        <v>9</v>
      </c>
      <c r="B44" s="65">
        <v>6</v>
      </c>
      <c r="C44" s="66" t="s">
        <v>95</v>
      </c>
      <c r="D44" s="67" t="s">
        <v>96</v>
      </c>
      <c r="E44" s="67" t="s">
        <v>97</v>
      </c>
      <c r="F44" s="68">
        <v>1975</v>
      </c>
      <c r="G44" s="69" t="str">
        <f>VLOOKUP(F44,'RN HZZ'!$A$1:$B$119,2,0)</f>
        <v>ŽB</v>
      </c>
      <c r="H44" s="70"/>
      <c r="I44" s="91">
        <f>VLOOKUP(B44,Stopky!$B$4:$C$1006,2,0)</f>
        <v>0.012523148148148148</v>
      </c>
      <c r="J44" s="70"/>
      <c r="K44" s="65">
        <f>RANK(I44,'Zadani_bezcu HZ + P'!$I$1:I$810,1)</f>
        <v>6</v>
      </c>
      <c r="L44" s="71"/>
      <c r="M44" s="72" t="e">
        <f>ROW(#REF!)</f>
        <v>#REF!</v>
      </c>
    </row>
    <row r="45" spans="1:13" s="73" customFormat="1" ht="12.75">
      <c r="A45" s="64">
        <f>ROW(C10)</f>
        <v>10</v>
      </c>
      <c r="B45" s="65">
        <v>33</v>
      </c>
      <c r="C45" s="66" t="s">
        <v>98</v>
      </c>
      <c r="D45" s="67" t="s">
        <v>99</v>
      </c>
      <c r="E45" s="67" t="s">
        <v>85</v>
      </c>
      <c r="F45" s="68">
        <v>1965</v>
      </c>
      <c r="G45" s="69" t="str">
        <f>VLOOKUP(F45,'RN HZZ'!$A$1:$B$119,2,0)</f>
        <v>ŽB</v>
      </c>
      <c r="H45" s="70"/>
      <c r="I45" s="91">
        <f>VLOOKUP(B45,Stopky!$B$4:$C$1006,2,0)</f>
        <v>0.013518518518518518</v>
      </c>
      <c r="J45" s="70"/>
      <c r="K45" s="65">
        <f>RANK(I45,'Zadani_bezcu HZ + P'!$I$1:I$810,1)</f>
        <v>9</v>
      </c>
      <c r="L45" s="71"/>
      <c r="M45" s="72" t="e">
        <f>ROW(#REF!)</f>
        <v>#REF!</v>
      </c>
    </row>
    <row r="46" spans="1:13" s="73" customFormat="1" ht="12.75">
      <c r="A46" s="64">
        <f>ROW(C11)</f>
        <v>11</v>
      </c>
      <c r="B46" s="65">
        <v>26</v>
      </c>
      <c r="C46" s="66" t="s">
        <v>100</v>
      </c>
      <c r="D46" s="67" t="s">
        <v>96</v>
      </c>
      <c r="E46" s="67" t="s">
        <v>85</v>
      </c>
      <c r="F46" s="68">
        <v>1970</v>
      </c>
      <c r="G46" s="69" t="str">
        <f>VLOOKUP(F46,'RN HZZ'!$A$1:$B$119,2,0)</f>
        <v>ŽB</v>
      </c>
      <c r="H46" s="70"/>
      <c r="I46" s="91">
        <f>VLOOKUP(B46,Stopky!$B$4:$C$1006,2,0)</f>
        <v>0.014710648148148148</v>
      </c>
      <c r="J46" s="70"/>
      <c r="K46" s="65">
        <f>RANK(I46,'Zadani_bezcu HZ + P'!$I$1:I$810,1)</f>
        <v>11</v>
      </c>
      <c r="L46" s="71"/>
      <c r="M46" s="72" t="e">
        <f>ROW(#REF!)</f>
        <v>#REF!</v>
      </c>
    </row>
    <row r="47" spans="1:13" s="74" customFormat="1" ht="12.75">
      <c r="A47" s="64">
        <f>ROW(C12)</f>
        <v>12</v>
      </c>
      <c r="B47" s="65">
        <v>9</v>
      </c>
      <c r="C47" s="66" t="s">
        <v>101</v>
      </c>
      <c r="D47" s="67" t="s">
        <v>102</v>
      </c>
      <c r="E47" s="67" t="s">
        <v>103</v>
      </c>
      <c r="F47" s="68">
        <v>1964</v>
      </c>
      <c r="G47" s="69" t="str">
        <f>VLOOKUP(F47,'RN HZZ'!$A$1:$B$119,2,0)</f>
        <v>ŽB</v>
      </c>
      <c r="H47" s="70"/>
      <c r="I47" s="91">
        <f>VLOOKUP(B47,Stopky!$B$4:$C$1006,2,0)</f>
        <v>0.014756944444444444</v>
      </c>
      <c r="J47" s="70"/>
      <c r="K47" s="65">
        <f>RANK(I47,'Zadani_bezcu HZ + P'!$I$1:I$810,1)</f>
        <v>12</v>
      </c>
      <c r="L47" s="71"/>
      <c r="M47" s="72" t="e">
        <f>ROW(#REF!)</f>
        <v>#REF!</v>
      </c>
    </row>
    <row r="48" spans="1:13" s="84" customFormat="1" ht="12.75">
      <c r="A48" s="76"/>
      <c r="B48" s="77"/>
      <c r="C48" s="78"/>
      <c r="D48" s="79"/>
      <c r="E48" s="79"/>
      <c r="F48" s="80"/>
      <c r="G48" s="81"/>
      <c r="H48" s="82"/>
      <c r="I48" s="82"/>
      <c r="J48" s="82"/>
      <c r="K48" s="77"/>
      <c r="L48" s="83"/>
      <c r="M48" s="76"/>
    </row>
    <row r="49" spans="1:13" s="74" customFormat="1" ht="12.75">
      <c r="A49" s="64">
        <f>ROW(C14)</f>
        <v>14</v>
      </c>
      <c r="B49" s="65">
        <v>5</v>
      </c>
      <c r="C49" s="66" t="s">
        <v>106</v>
      </c>
      <c r="D49" s="67" t="s">
        <v>43</v>
      </c>
      <c r="E49" s="67" t="s">
        <v>97</v>
      </c>
      <c r="F49" s="68">
        <v>2001</v>
      </c>
      <c r="G49" s="69" t="str">
        <f>VLOOKUP(F49,'RN HZZ'!$A$1:$B$119,2,0)</f>
        <v>ŽA</v>
      </c>
      <c r="H49" s="70"/>
      <c r="I49" s="91">
        <f>VLOOKUP(B49,Stopky!$B$4:$C$1006,2,0)</f>
        <v>0.013483796296296296</v>
      </c>
      <c r="J49" s="70"/>
      <c r="K49" s="65">
        <f>RANK(I49,'Zadani_bezcu HZ + P'!$I$1:I$809,1)</f>
        <v>8</v>
      </c>
      <c r="L49" s="71"/>
      <c r="M49" s="72" t="e">
        <f>ROW(#REF!)</f>
        <v>#REF!</v>
      </c>
    </row>
    <row r="56" spans="3:5" ht="12.75">
      <c r="C56" s="93" t="s">
        <v>2</v>
      </c>
      <c r="D56" s="93" t="s">
        <v>2</v>
      </c>
      <c r="E56" s="93" t="s">
        <v>2</v>
      </c>
    </row>
    <row r="57" spans="3:5" s="94" customFormat="1" ht="12.75">
      <c r="C57" s="95" t="s">
        <v>18</v>
      </c>
      <c r="D57" s="95" t="s">
        <v>19</v>
      </c>
      <c r="E57" s="95" t="s">
        <v>20</v>
      </c>
    </row>
    <row r="58" spans="3:5" s="94" customFormat="1" ht="12.75">
      <c r="C58" s="94" t="s">
        <v>116</v>
      </c>
      <c r="D58" s="94" t="s">
        <v>72</v>
      </c>
      <c r="E58" s="94" t="s">
        <v>20</v>
      </c>
    </row>
    <row r="59" spans="3:5" s="94" customFormat="1" ht="12.75">
      <c r="C59" s="94" t="s">
        <v>117</v>
      </c>
      <c r="D59" s="94" t="s">
        <v>118</v>
      </c>
      <c r="E59" s="94" t="s">
        <v>119</v>
      </c>
    </row>
    <row r="60" spans="3:5" s="94" customFormat="1" ht="12.75">
      <c r="C60" s="94" t="s">
        <v>120</v>
      </c>
      <c r="D60" s="94" t="s">
        <v>43</v>
      </c>
      <c r="E60" s="94" t="s">
        <v>121</v>
      </c>
    </row>
    <row r="61" spans="3:5" s="94" customFormat="1" ht="12.75">
      <c r="C61" s="94" t="s">
        <v>45</v>
      </c>
      <c r="D61" s="94" t="s">
        <v>46</v>
      </c>
      <c r="E61" s="94" t="s">
        <v>122</v>
      </c>
    </row>
    <row r="62" spans="3:5" s="94" customFormat="1" ht="12.75">
      <c r="C62" s="94" t="s">
        <v>123</v>
      </c>
      <c r="D62" s="94" t="s">
        <v>124</v>
      </c>
      <c r="E62" s="94" t="s">
        <v>125</v>
      </c>
    </row>
    <row r="63" spans="3:5" s="94" customFormat="1" ht="12.75">
      <c r="C63" s="95" t="s">
        <v>126</v>
      </c>
      <c r="D63" s="95" t="s">
        <v>127</v>
      </c>
      <c r="E63" s="95" t="s">
        <v>24</v>
      </c>
    </row>
    <row r="64" spans="3:5" s="94" customFormat="1" ht="12.75">
      <c r="C64" s="95" t="s">
        <v>128</v>
      </c>
      <c r="D64" s="95" t="s">
        <v>54</v>
      </c>
      <c r="E64" s="95" t="s">
        <v>129</v>
      </c>
    </row>
    <row r="65" spans="3:5" s="94" customFormat="1" ht="12.75">
      <c r="C65" s="94" t="s">
        <v>130</v>
      </c>
      <c r="D65" s="94" t="s">
        <v>72</v>
      </c>
      <c r="E65" s="94" t="s">
        <v>20</v>
      </c>
    </row>
    <row r="66" spans="3:5" s="94" customFormat="1" ht="12.75">
      <c r="C66" s="94" t="s">
        <v>21</v>
      </c>
      <c r="D66" s="94" t="s">
        <v>22</v>
      </c>
      <c r="E66" s="94" t="s">
        <v>47</v>
      </c>
    </row>
    <row r="67" spans="3:5" s="94" customFormat="1" ht="12.75">
      <c r="C67" s="94" t="s">
        <v>131</v>
      </c>
      <c r="D67" s="94" t="s">
        <v>34</v>
      </c>
      <c r="E67" s="94" t="s">
        <v>132</v>
      </c>
    </row>
    <row r="68" spans="3:5" s="94" customFormat="1" ht="12.75">
      <c r="C68" s="95" t="s">
        <v>133</v>
      </c>
      <c r="D68" s="95" t="s">
        <v>118</v>
      </c>
      <c r="E68" s="95" t="s">
        <v>134</v>
      </c>
    </row>
    <row r="69" spans="3:5" s="94" customFormat="1" ht="12.75">
      <c r="C69" s="95" t="s">
        <v>135</v>
      </c>
      <c r="D69" s="95" t="s">
        <v>22</v>
      </c>
      <c r="E69" s="95" t="s">
        <v>17</v>
      </c>
    </row>
    <row r="70" spans="3:5" s="94" customFormat="1" ht="12.75">
      <c r="C70" s="95" t="s">
        <v>136</v>
      </c>
      <c r="D70" s="95" t="s">
        <v>72</v>
      </c>
      <c r="E70" s="95" t="s">
        <v>79</v>
      </c>
    </row>
    <row r="71" spans="3:5" s="94" customFormat="1" ht="12.75">
      <c r="C71" s="95" t="s">
        <v>137</v>
      </c>
      <c r="D71" s="95" t="s">
        <v>138</v>
      </c>
      <c r="E71" s="95" t="s">
        <v>139</v>
      </c>
    </row>
    <row r="72" spans="3:5" s="94" customFormat="1" ht="12.75">
      <c r="C72" s="94" t="s">
        <v>140</v>
      </c>
      <c r="D72" s="94" t="s">
        <v>29</v>
      </c>
      <c r="E72" s="94" t="s">
        <v>141</v>
      </c>
    </row>
    <row r="73" spans="3:5" s="94" customFormat="1" ht="12.75">
      <c r="C73" s="94" t="s">
        <v>142</v>
      </c>
      <c r="D73" s="94" t="s">
        <v>16</v>
      </c>
      <c r="E73" s="94" t="s">
        <v>143</v>
      </c>
    </row>
    <row r="74" spans="3:5" s="94" customFormat="1" ht="12.75">
      <c r="C74" s="94" t="s">
        <v>144</v>
      </c>
      <c r="D74" s="94" t="s">
        <v>145</v>
      </c>
      <c r="E74" s="94" t="s">
        <v>20</v>
      </c>
    </row>
    <row r="75" spans="3:6" s="94" customFormat="1" ht="12.75">
      <c r="C75" s="94" t="s">
        <v>146</v>
      </c>
      <c r="D75" s="94" t="s">
        <v>145</v>
      </c>
      <c r="E75" s="94" t="s">
        <v>17</v>
      </c>
      <c r="F75" s="94" t="s">
        <v>2</v>
      </c>
    </row>
    <row r="76" spans="3:5" s="94" customFormat="1" ht="12.75">
      <c r="C76" s="94" t="s">
        <v>147</v>
      </c>
      <c r="D76" s="94" t="s">
        <v>148</v>
      </c>
      <c r="E76" s="94" t="s">
        <v>149</v>
      </c>
    </row>
    <row r="77" spans="3:5" s="94" customFormat="1" ht="12.75">
      <c r="C77" s="94" t="s">
        <v>150</v>
      </c>
      <c r="D77" s="94" t="s">
        <v>16</v>
      </c>
      <c r="E77" s="94" t="s">
        <v>134</v>
      </c>
    </row>
    <row r="78" spans="3:5" s="94" customFormat="1" ht="12.75">
      <c r="C78" s="94" t="s">
        <v>151</v>
      </c>
      <c r="D78" s="94" t="s">
        <v>152</v>
      </c>
      <c r="E78" s="94" t="s">
        <v>24</v>
      </c>
    </row>
    <row r="79" spans="3:5" s="94" customFormat="1" ht="12.75">
      <c r="C79" s="94" t="s">
        <v>153</v>
      </c>
      <c r="D79" s="94" t="s">
        <v>154</v>
      </c>
      <c r="E79" s="94" t="s">
        <v>20</v>
      </c>
    </row>
    <row r="80" spans="3:5" s="94" customFormat="1" ht="12.75">
      <c r="C80" s="94" t="s">
        <v>155</v>
      </c>
      <c r="D80" s="94" t="s">
        <v>29</v>
      </c>
      <c r="E80" s="94" t="s">
        <v>156</v>
      </c>
    </row>
    <row r="81" spans="3:5" s="94" customFormat="1" ht="12.75">
      <c r="C81" s="95" t="s">
        <v>130</v>
      </c>
      <c r="D81" s="95" t="s">
        <v>152</v>
      </c>
      <c r="E81" s="95" t="s">
        <v>20</v>
      </c>
    </row>
    <row r="82" spans="3:5" s="94" customFormat="1" ht="12.75">
      <c r="C82" s="95" t="s">
        <v>157</v>
      </c>
      <c r="D82" s="95" t="s">
        <v>118</v>
      </c>
      <c r="E82" s="95" t="s">
        <v>158</v>
      </c>
    </row>
    <row r="83" spans="3:5" s="94" customFormat="1" ht="12.75">
      <c r="C83" s="94" t="s">
        <v>159</v>
      </c>
      <c r="D83" s="94" t="s">
        <v>32</v>
      </c>
      <c r="E83" s="94" t="s">
        <v>160</v>
      </c>
    </row>
    <row r="84" spans="3:5" s="94" customFormat="1" ht="12.75">
      <c r="C84" s="94" t="s">
        <v>161</v>
      </c>
      <c r="D84" s="94" t="s">
        <v>162</v>
      </c>
      <c r="E84" s="94" t="s">
        <v>24</v>
      </c>
    </row>
    <row r="85" spans="3:5" s="94" customFormat="1" ht="12.75">
      <c r="C85" s="95" t="s">
        <v>163</v>
      </c>
      <c r="D85" s="95" t="s">
        <v>148</v>
      </c>
      <c r="E85" s="95" t="s">
        <v>164</v>
      </c>
    </row>
    <row r="86" spans="3:5" s="94" customFormat="1" ht="12.75">
      <c r="C86" s="94" t="s">
        <v>165</v>
      </c>
      <c r="D86" s="94" t="s">
        <v>166</v>
      </c>
      <c r="E86" s="94" t="s">
        <v>158</v>
      </c>
    </row>
    <row r="87" spans="3:5" s="94" customFormat="1" ht="12.75">
      <c r="C87" s="94" t="s">
        <v>167</v>
      </c>
      <c r="D87" s="94" t="s">
        <v>54</v>
      </c>
      <c r="E87" s="94" t="s">
        <v>168</v>
      </c>
    </row>
    <row r="88" spans="3:5" s="94" customFormat="1" ht="12.75">
      <c r="C88" s="94" t="s">
        <v>169</v>
      </c>
      <c r="D88" s="94" t="s">
        <v>124</v>
      </c>
      <c r="E88" s="94" t="s">
        <v>2</v>
      </c>
    </row>
    <row r="89" spans="3:5" s="94" customFormat="1" ht="12.75">
      <c r="C89" s="95" t="s">
        <v>36</v>
      </c>
      <c r="D89" s="95" t="s">
        <v>37</v>
      </c>
      <c r="E89" s="95" t="s">
        <v>35</v>
      </c>
    </row>
    <row r="90" spans="3:5" s="94" customFormat="1" ht="12.75">
      <c r="C90" s="94" t="s">
        <v>170</v>
      </c>
      <c r="D90" s="94" t="s">
        <v>32</v>
      </c>
      <c r="E90" s="94" t="s">
        <v>171</v>
      </c>
    </row>
    <row r="91" spans="3:5" s="94" customFormat="1" ht="12.75">
      <c r="C91" s="95" t="s">
        <v>172</v>
      </c>
      <c r="D91" s="95" t="s">
        <v>29</v>
      </c>
      <c r="E91" s="95" t="s">
        <v>173</v>
      </c>
    </row>
    <row r="92" spans="3:5" s="94" customFormat="1" ht="12.75">
      <c r="C92" s="94" t="s">
        <v>23</v>
      </c>
      <c r="D92" s="94" t="s">
        <v>16</v>
      </c>
      <c r="E92" s="94" t="s">
        <v>85</v>
      </c>
    </row>
    <row r="93" spans="3:6" s="94" customFormat="1" ht="12.75">
      <c r="C93" s="94" t="s">
        <v>174</v>
      </c>
      <c r="D93" s="94" t="s">
        <v>22</v>
      </c>
      <c r="E93" s="94" t="s">
        <v>175</v>
      </c>
      <c r="F93" s="94" t="s">
        <v>2</v>
      </c>
    </row>
    <row r="94" spans="3:5" s="94" customFormat="1" ht="12.75">
      <c r="C94" s="94" t="s">
        <v>176</v>
      </c>
      <c r="D94" s="94" t="s">
        <v>166</v>
      </c>
      <c r="E94" s="94" t="s">
        <v>177</v>
      </c>
    </row>
    <row r="95" spans="3:5" s="94" customFormat="1" ht="12.75">
      <c r="C95" s="94" t="s">
        <v>174</v>
      </c>
      <c r="D95" s="94" t="s">
        <v>32</v>
      </c>
      <c r="E95" s="94" t="s">
        <v>134</v>
      </c>
    </row>
    <row r="96" spans="3:5" s="94" customFormat="1" ht="12.75">
      <c r="C96" s="94" t="s">
        <v>178</v>
      </c>
      <c r="D96" s="94" t="s">
        <v>179</v>
      </c>
      <c r="E96" s="94" t="s">
        <v>180</v>
      </c>
    </row>
    <row r="97" spans="3:5" s="94" customFormat="1" ht="12.75">
      <c r="C97" s="94" t="s">
        <v>181</v>
      </c>
      <c r="D97" s="94" t="s">
        <v>32</v>
      </c>
      <c r="E97" s="94" t="s">
        <v>182</v>
      </c>
    </row>
    <row r="98" spans="3:5" s="94" customFormat="1" ht="12.75">
      <c r="C98" s="94" t="s">
        <v>183</v>
      </c>
      <c r="D98" s="94" t="s">
        <v>184</v>
      </c>
      <c r="E98" s="94" t="s">
        <v>185</v>
      </c>
    </row>
    <row r="99" spans="3:5" s="94" customFormat="1" ht="12.75">
      <c r="C99" s="94" t="s">
        <v>181</v>
      </c>
      <c r="D99" s="94" t="s">
        <v>58</v>
      </c>
      <c r="E99" s="94" t="s">
        <v>52</v>
      </c>
    </row>
    <row r="100" spans="3:5" s="94" customFormat="1" ht="12.75">
      <c r="C100" s="94" t="s">
        <v>38</v>
      </c>
      <c r="D100" s="94" t="s">
        <v>39</v>
      </c>
      <c r="E100" s="94" t="s">
        <v>149</v>
      </c>
    </row>
    <row r="101" spans="3:5" s="94" customFormat="1" ht="12.75">
      <c r="C101" s="94" t="s">
        <v>186</v>
      </c>
      <c r="D101" s="94" t="s">
        <v>187</v>
      </c>
      <c r="E101" s="94" t="s">
        <v>188</v>
      </c>
    </row>
    <row r="102" spans="3:5" s="94" customFormat="1" ht="12.75">
      <c r="C102" s="95" t="s">
        <v>189</v>
      </c>
      <c r="D102" s="95" t="s">
        <v>34</v>
      </c>
      <c r="E102" s="95" t="s">
        <v>190</v>
      </c>
    </row>
    <row r="103" spans="3:5" s="94" customFormat="1" ht="12.75">
      <c r="C103" s="94" t="s">
        <v>191</v>
      </c>
      <c r="D103" s="94" t="s">
        <v>16</v>
      </c>
      <c r="E103" s="94" t="s">
        <v>192</v>
      </c>
    </row>
    <row r="104" spans="3:6" s="94" customFormat="1" ht="12.75">
      <c r="C104" s="94" t="s">
        <v>193</v>
      </c>
      <c r="D104" s="94" t="s">
        <v>194</v>
      </c>
      <c r="E104" s="94" t="s">
        <v>195</v>
      </c>
      <c r="F104" s="94" t="s">
        <v>2</v>
      </c>
    </row>
    <row r="105" spans="3:5" s="94" customFormat="1" ht="12.75">
      <c r="C105" s="94" t="s">
        <v>155</v>
      </c>
      <c r="D105" s="94" t="s">
        <v>196</v>
      </c>
      <c r="E105" s="94" t="s">
        <v>197</v>
      </c>
    </row>
    <row r="106" spans="3:5" s="94" customFormat="1" ht="12.75">
      <c r="C106" s="94" t="s">
        <v>198</v>
      </c>
      <c r="D106" s="94" t="s">
        <v>199</v>
      </c>
      <c r="E106" s="94" t="s">
        <v>200</v>
      </c>
    </row>
    <row r="107" spans="3:5" s="94" customFormat="1" ht="12.75">
      <c r="C107" s="94" t="s">
        <v>201</v>
      </c>
      <c r="D107" s="94" t="s">
        <v>29</v>
      </c>
      <c r="E107" s="94" t="s">
        <v>202</v>
      </c>
    </row>
    <row r="108" spans="3:5" s="94" customFormat="1" ht="12.75">
      <c r="C108" s="94" t="s">
        <v>203</v>
      </c>
      <c r="D108" s="94" t="s">
        <v>29</v>
      </c>
      <c r="E108" s="94" t="s">
        <v>158</v>
      </c>
    </row>
    <row r="109" spans="3:4" s="94" customFormat="1" ht="12.75">
      <c r="C109" s="94" t="s">
        <v>204</v>
      </c>
      <c r="D109" s="94" t="s">
        <v>118</v>
      </c>
    </row>
    <row r="110" spans="3:5" s="94" customFormat="1" ht="12.75">
      <c r="C110" s="95" t="s">
        <v>165</v>
      </c>
      <c r="D110" s="95" t="s">
        <v>58</v>
      </c>
      <c r="E110" s="95" t="s">
        <v>205</v>
      </c>
    </row>
    <row r="111" spans="3:5" s="94" customFormat="1" ht="12.75">
      <c r="C111" s="94" t="s">
        <v>206</v>
      </c>
      <c r="D111" s="94" t="s">
        <v>64</v>
      </c>
      <c r="E111" s="94" t="s">
        <v>24</v>
      </c>
    </row>
    <row r="112" spans="3:5" s="94" customFormat="1" ht="12.75">
      <c r="C112" s="94" t="s">
        <v>207</v>
      </c>
      <c r="D112" s="94" t="s">
        <v>118</v>
      </c>
      <c r="E112" s="94" t="s">
        <v>208</v>
      </c>
    </row>
    <row r="113" spans="3:5" s="94" customFormat="1" ht="12.75">
      <c r="C113" s="94" t="s">
        <v>209</v>
      </c>
      <c r="D113" s="94" t="s">
        <v>210</v>
      </c>
      <c r="E113" s="94" t="s">
        <v>211</v>
      </c>
    </row>
    <row r="114" spans="3:5" s="94" customFormat="1" ht="12.75">
      <c r="C114" s="94" t="s">
        <v>212</v>
      </c>
      <c r="D114" s="94" t="s">
        <v>213</v>
      </c>
      <c r="E114" s="94" t="s">
        <v>214</v>
      </c>
    </row>
    <row r="115" spans="3:5" s="94" customFormat="1" ht="12.75">
      <c r="C115" s="94" t="s">
        <v>215</v>
      </c>
      <c r="D115" s="94" t="s">
        <v>216</v>
      </c>
      <c r="E115" s="94" t="s">
        <v>217</v>
      </c>
    </row>
    <row r="116" spans="3:5" s="94" customFormat="1" ht="12.75">
      <c r="C116" s="94" t="s">
        <v>218</v>
      </c>
      <c r="D116" s="94" t="s">
        <v>118</v>
      </c>
      <c r="E116" s="94" t="s">
        <v>85</v>
      </c>
    </row>
    <row r="117" spans="3:5" s="94" customFormat="1" ht="12.75">
      <c r="C117" s="94" t="s">
        <v>219</v>
      </c>
      <c r="D117" s="94" t="s">
        <v>19</v>
      </c>
      <c r="E117" s="94" t="s">
        <v>220</v>
      </c>
    </row>
    <row r="118" spans="3:5" s="94" customFormat="1" ht="12.75">
      <c r="C118" s="94" t="s">
        <v>221</v>
      </c>
      <c r="D118" s="94" t="s">
        <v>222</v>
      </c>
      <c r="E118" s="94" t="s">
        <v>223</v>
      </c>
    </row>
    <row r="119" spans="3:5" s="94" customFormat="1" ht="12.75">
      <c r="C119" s="94" t="s">
        <v>224</v>
      </c>
      <c r="D119" s="94" t="s">
        <v>29</v>
      </c>
      <c r="E119" s="94" t="s">
        <v>134</v>
      </c>
    </row>
    <row r="120" spans="3:5" s="94" customFormat="1" ht="12.75">
      <c r="C120" s="94" t="s">
        <v>225</v>
      </c>
      <c r="D120" s="94" t="s">
        <v>72</v>
      </c>
      <c r="E120" s="94" t="s">
        <v>226</v>
      </c>
    </row>
    <row r="121" spans="3:5" s="94" customFormat="1" ht="12.75">
      <c r="C121" s="94" t="s">
        <v>227</v>
      </c>
      <c r="D121" s="94" t="s">
        <v>72</v>
      </c>
      <c r="E121" s="94" t="s">
        <v>228</v>
      </c>
    </row>
    <row r="122" spans="3:5" s="94" customFormat="1" ht="12.75">
      <c r="C122" s="94" t="s">
        <v>229</v>
      </c>
      <c r="D122" s="94" t="s">
        <v>58</v>
      </c>
      <c r="E122" s="94" t="s">
        <v>230</v>
      </c>
    </row>
    <row r="123" spans="3:5" s="94" customFormat="1" ht="12.75">
      <c r="C123" s="94" t="s">
        <v>231</v>
      </c>
      <c r="D123" s="94" t="s">
        <v>43</v>
      </c>
      <c r="E123" s="94" t="s">
        <v>24</v>
      </c>
    </row>
    <row r="124" spans="3:5" s="94" customFormat="1" ht="12.75">
      <c r="C124" s="94" t="s">
        <v>232</v>
      </c>
      <c r="D124" s="94" t="s">
        <v>233</v>
      </c>
      <c r="E124" s="94" t="s">
        <v>158</v>
      </c>
    </row>
    <row r="125" spans="3:5" s="94" customFormat="1" ht="12.75">
      <c r="C125" s="94" t="s">
        <v>234</v>
      </c>
      <c r="D125" s="94" t="s">
        <v>64</v>
      </c>
      <c r="E125" s="94" t="s">
        <v>235</v>
      </c>
    </row>
    <row r="126" spans="3:6" s="94" customFormat="1" ht="12.75">
      <c r="C126" s="94" t="s">
        <v>135</v>
      </c>
      <c r="D126" s="94" t="s">
        <v>54</v>
      </c>
      <c r="E126" s="94" t="s">
        <v>236</v>
      </c>
      <c r="F126" s="94" t="s">
        <v>2</v>
      </c>
    </row>
    <row r="127" spans="3:5" s="94" customFormat="1" ht="12.75">
      <c r="C127" s="94" t="s">
        <v>237</v>
      </c>
      <c r="D127" s="94" t="s">
        <v>16</v>
      </c>
      <c r="E127" s="94" t="s">
        <v>238</v>
      </c>
    </row>
    <row r="128" spans="3:5" s="94" customFormat="1" ht="12.75">
      <c r="C128" s="95" t="s">
        <v>239</v>
      </c>
      <c r="D128" s="95" t="s">
        <v>43</v>
      </c>
      <c r="E128" s="95" t="s">
        <v>240</v>
      </c>
    </row>
    <row r="129" spans="3:5" s="94" customFormat="1" ht="12.75">
      <c r="C129" s="95" t="s">
        <v>241</v>
      </c>
      <c r="D129" s="95" t="s">
        <v>148</v>
      </c>
      <c r="E129" s="95" t="s">
        <v>242</v>
      </c>
    </row>
    <row r="130" spans="3:5" s="94" customFormat="1" ht="12.75">
      <c r="C130" s="94" t="s">
        <v>28</v>
      </c>
      <c r="D130" s="94" t="s">
        <v>34</v>
      </c>
      <c r="E130" s="94" t="s">
        <v>35</v>
      </c>
    </row>
    <row r="131" spans="3:5" s="94" customFormat="1" ht="12.75">
      <c r="C131" s="94" t="s">
        <v>243</v>
      </c>
      <c r="D131" s="94" t="s">
        <v>244</v>
      </c>
      <c r="E131" s="94" t="s">
        <v>245</v>
      </c>
    </row>
    <row r="132" spans="3:5" s="94" customFormat="1" ht="12.75">
      <c r="C132" s="95" t="s">
        <v>246</v>
      </c>
      <c r="D132" s="95" t="s">
        <v>43</v>
      </c>
      <c r="E132" s="95" t="s">
        <v>247</v>
      </c>
    </row>
    <row r="133" spans="3:5" s="94" customFormat="1" ht="12.75">
      <c r="C133" s="94" t="s">
        <v>248</v>
      </c>
      <c r="D133" s="94" t="s">
        <v>148</v>
      </c>
      <c r="E133" s="94" t="s">
        <v>195</v>
      </c>
    </row>
    <row r="134" spans="3:6" s="94" customFormat="1" ht="12.75">
      <c r="C134" s="94" t="s">
        <v>249</v>
      </c>
      <c r="D134" s="94" t="s">
        <v>64</v>
      </c>
      <c r="E134" s="94" t="s">
        <v>250</v>
      </c>
      <c r="F134" s="94" t="s">
        <v>2</v>
      </c>
    </row>
    <row r="135" spans="3:5" s="94" customFormat="1" ht="12.75">
      <c r="C135" s="94" t="s">
        <v>251</v>
      </c>
      <c r="D135" s="94" t="s">
        <v>152</v>
      </c>
      <c r="E135" s="94" t="s">
        <v>252</v>
      </c>
    </row>
    <row r="136" spans="3:5" s="94" customFormat="1" ht="12.75">
      <c r="C136" s="94" t="s">
        <v>253</v>
      </c>
      <c r="D136" s="94" t="s">
        <v>118</v>
      </c>
      <c r="E136" s="94" t="s">
        <v>254</v>
      </c>
    </row>
    <row r="137" spans="3:5" s="94" customFormat="1" ht="12.75">
      <c r="C137" s="94" t="s">
        <v>255</v>
      </c>
      <c r="D137" s="94" t="s">
        <v>22</v>
      </c>
      <c r="E137" s="94" t="s">
        <v>256</v>
      </c>
    </row>
    <row r="138" spans="3:5" s="94" customFormat="1" ht="12.75">
      <c r="C138" s="94" t="s">
        <v>257</v>
      </c>
      <c r="D138" s="94" t="s">
        <v>258</v>
      </c>
      <c r="E138" s="94" t="s">
        <v>259</v>
      </c>
    </row>
    <row r="139" spans="3:5" s="94" customFormat="1" ht="12.75">
      <c r="C139" s="94" t="s">
        <v>260</v>
      </c>
      <c r="D139" s="94" t="s">
        <v>258</v>
      </c>
      <c r="E139" s="94" t="s">
        <v>261</v>
      </c>
    </row>
    <row r="140" spans="3:6" s="94" customFormat="1" ht="12.75">
      <c r="C140" s="94" t="s">
        <v>262</v>
      </c>
      <c r="D140" s="94" t="s">
        <v>263</v>
      </c>
      <c r="E140" s="94" t="s">
        <v>264</v>
      </c>
      <c r="F140" s="94" t="s">
        <v>2</v>
      </c>
    </row>
    <row r="141" spans="3:5" s="94" customFormat="1" ht="12.75">
      <c r="C141" s="94" t="s">
        <v>243</v>
      </c>
      <c r="D141" s="94" t="s">
        <v>179</v>
      </c>
      <c r="E141" s="94" t="s">
        <v>265</v>
      </c>
    </row>
    <row r="142" spans="3:5" s="94" customFormat="1" ht="12.75">
      <c r="C142" s="95" t="s">
        <v>266</v>
      </c>
      <c r="D142" s="95" t="s">
        <v>124</v>
      </c>
      <c r="E142" s="95" t="s">
        <v>267</v>
      </c>
    </row>
    <row r="143" spans="3:5" s="94" customFormat="1" ht="12.75">
      <c r="C143" s="94" t="s">
        <v>268</v>
      </c>
      <c r="D143" s="94" t="s">
        <v>269</v>
      </c>
      <c r="E143" s="94" t="s">
        <v>188</v>
      </c>
    </row>
    <row r="144" spans="3:5" s="94" customFormat="1" ht="12.75">
      <c r="C144" s="94" t="s">
        <v>270</v>
      </c>
      <c r="D144" s="94" t="s">
        <v>179</v>
      </c>
      <c r="E144" s="94" t="s">
        <v>271</v>
      </c>
    </row>
    <row r="145" spans="3:5" s="94" customFormat="1" ht="12.75">
      <c r="C145" s="94" t="s">
        <v>272</v>
      </c>
      <c r="D145" s="94" t="s">
        <v>43</v>
      </c>
      <c r="E145" s="94" t="s">
        <v>273</v>
      </c>
    </row>
    <row r="146" spans="3:5" s="94" customFormat="1" ht="12.75">
      <c r="C146" s="95" t="s">
        <v>274</v>
      </c>
      <c r="D146" s="95" t="s">
        <v>43</v>
      </c>
      <c r="E146" s="95" t="s">
        <v>85</v>
      </c>
    </row>
    <row r="147" spans="3:5" s="94" customFormat="1" ht="12.75">
      <c r="C147" s="95" t="s">
        <v>275</v>
      </c>
      <c r="D147" s="95" t="s">
        <v>276</v>
      </c>
      <c r="E147" s="95" t="s">
        <v>277</v>
      </c>
    </row>
    <row r="148" spans="3:5" s="94" customFormat="1" ht="12.75">
      <c r="C148" s="94" t="s">
        <v>278</v>
      </c>
      <c r="D148" s="94" t="s">
        <v>34</v>
      </c>
      <c r="E148" s="94" t="s">
        <v>85</v>
      </c>
    </row>
    <row r="149" spans="3:5" s="94" customFormat="1" ht="12.75">
      <c r="C149" s="94" t="s">
        <v>279</v>
      </c>
      <c r="D149" s="94" t="s">
        <v>280</v>
      </c>
      <c r="E149" s="94" t="s">
        <v>281</v>
      </c>
    </row>
    <row r="150" spans="3:5" s="94" customFormat="1" ht="12.75">
      <c r="C150" s="94" t="s">
        <v>282</v>
      </c>
      <c r="D150" s="94" t="s">
        <v>283</v>
      </c>
      <c r="E150" s="94" t="s">
        <v>217</v>
      </c>
    </row>
    <row r="151" spans="3:5" s="94" customFormat="1" ht="12.75">
      <c r="C151" s="94" t="s">
        <v>284</v>
      </c>
      <c r="D151" s="94" t="s">
        <v>118</v>
      </c>
      <c r="E151" s="94" t="s">
        <v>134</v>
      </c>
    </row>
    <row r="152" spans="3:5" s="94" customFormat="1" ht="12.75">
      <c r="C152" s="94" t="s">
        <v>285</v>
      </c>
      <c r="D152" s="94" t="s">
        <v>64</v>
      </c>
      <c r="E152" s="94" t="s">
        <v>286</v>
      </c>
    </row>
    <row r="153" spans="3:5" s="94" customFormat="1" ht="12.75">
      <c r="C153" s="95" t="s">
        <v>287</v>
      </c>
      <c r="D153" s="95" t="s">
        <v>54</v>
      </c>
      <c r="E153" s="95" t="s">
        <v>288</v>
      </c>
    </row>
    <row r="154" spans="3:5" s="94" customFormat="1" ht="12.75">
      <c r="C154" s="94" t="s">
        <v>289</v>
      </c>
      <c r="D154" s="94" t="s">
        <v>16</v>
      </c>
      <c r="E154" s="94" t="s">
        <v>250</v>
      </c>
    </row>
    <row r="155" spans="3:6" s="94" customFormat="1" ht="12.75">
      <c r="C155" s="94" t="s">
        <v>290</v>
      </c>
      <c r="D155" s="94" t="s">
        <v>118</v>
      </c>
      <c r="E155" s="94" t="s">
        <v>291</v>
      </c>
      <c r="F155" s="94" t="s">
        <v>2</v>
      </c>
    </row>
    <row r="156" spans="3:5" s="94" customFormat="1" ht="12.75">
      <c r="C156" s="94" t="s">
        <v>292</v>
      </c>
      <c r="D156" s="94" t="s">
        <v>166</v>
      </c>
      <c r="E156" s="94" t="s">
        <v>264</v>
      </c>
    </row>
    <row r="157" spans="3:5" s="94" customFormat="1" ht="12.75">
      <c r="C157" s="94" t="s">
        <v>293</v>
      </c>
      <c r="D157" s="94" t="s">
        <v>294</v>
      </c>
      <c r="E157" s="94" t="s">
        <v>295</v>
      </c>
    </row>
    <row r="158" spans="3:5" s="94" customFormat="1" ht="12.75">
      <c r="C158" s="94" t="s">
        <v>296</v>
      </c>
      <c r="D158" s="94" t="s">
        <v>297</v>
      </c>
      <c r="E158" s="94" t="s">
        <v>158</v>
      </c>
    </row>
    <row r="159" spans="3:5" s="94" customFormat="1" ht="12.75">
      <c r="C159" s="94" t="s">
        <v>298</v>
      </c>
      <c r="D159" s="94" t="s">
        <v>299</v>
      </c>
      <c r="E159" s="94" t="s">
        <v>300</v>
      </c>
    </row>
    <row r="160" spans="3:5" s="94" customFormat="1" ht="12.75">
      <c r="C160" s="94" t="s">
        <v>301</v>
      </c>
      <c r="D160" s="94" t="s">
        <v>280</v>
      </c>
      <c r="E160" s="94" t="s">
        <v>149</v>
      </c>
    </row>
    <row r="161" spans="3:5" s="94" customFormat="1" ht="12.75">
      <c r="C161" s="94" t="s">
        <v>135</v>
      </c>
      <c r="D161" s="94" t="s">
        <v>179</v>
      </c>
      <c r="E161" s="94" t="s">
        <v>302</v>
      </c>
    </row>
    <row r="162" spans="3:5" s="94" customFormat="1" ht="12.75">
      <c r="C162" s="94" t="s">
        <v>303</v>
      </c>
      <c r="D162" s="94" t="s">
        <v>118</v>
      </c>
      <c r="E162" s="94" t="s">
        <v>304</v>
      </c>
    </row>
    <row r="163" spans="3:5" s="94" customFormat="1" ht="12.75">
      <c r="C163" s="94" t="s">
        <v>305</v>
      </c>
      <c r="D163" s="94" t="s">
        <v>118</v>
      </c>
      <c r="E163" s="94" t="s">
        <v>250</v>
      </c>
    </row>
    <row r="164" spans="3:5" s="94" customFormat="1" ht="12.75">
      <c r="C164" s="94" t="s">
        <v>306</v>
      </c>
      <c r="D164" s="94" t="s">
        <v>307</v>
      </c>
      <c r="E164" s="94" t="s">
        <v>308</v>
      </c>
    </row>
    <row r="165" spans="3:5" s="94" customFormat="1" ht="12.75">
      <c r="C165" s="94" t="s">
        <v>309</v>
      </c>
      <c r="D165" s="94" t="s">
        <v>43</v>
      </c>
      <c r="E165" s="94" t="s">
        <v>310</v>
      </c>
    </row>
    <row r="166" spans="3:5" s="94" customFormat="1" ht="12.75">
      <c r="C166" s="94" t="s">
        <v>306</v>
      </c>
      <c r="D166" s="94" t="s">
        <v>148</v>
      </c>
      <c r="E166" s="94" t="s">
        <v>311</v>
      </c>
    </row>
    <row r="167" spans="3:5" s="94" customFormat="1" ht="12.75">
      <c r="C167" s="94" t="s">
        <v>312</v>
      </c>
      <c r="D167" s="94" t="s">
        <v>213</v>
      </c>
      <c r="E167" s="94" t="s">
        <v>250</v>
      </c>
    </row>
    <row r="168" spans="3:5" s="94" customFormat="1" ht="12.75">
      <c r="C168" s="94" t="s">
        <v>313</v>
      </c>
      <c r="D168" s="94" t="s">
        <v>199</v>
      </c>
      <c r="E168" s="94" t="s">
        <v>250</v>
      </c>
    </row>
    <row r="169" spans="3:5" s="94" customFormat="1" ht="12.75">
      <c r="C169" s="94" t="s">
        <v>314</v>
      </c>
      <c r="D169" s="94" t="s">
        <v>199</v>
      </c>
      <c r="E169" s="94" t="s">
        <v>315</v>
      </c>
    </row>
    <row r="170" spans="3:4" s="94" customFormat="1" ht="12.75">
      <c r="C170" s="94" t="s">
        <v>316</v>
      </c>
      <c r="D170" s="94" t="s">
        <v>317</v>
      </c>
    </row>
    <row r="171" spans="3:5" s="94" customFormat="1" ht="12.75">
      <c r="C171" s="94" t="s">
        <v>25</v>
      </c>
      <c r="D171" s="94" t="s">
        <v>26</v>
      </c>
      <c r="E171" s="94" t="s">
        <v>85</v>
      </c>
    </row>
    <row r="172" spans="3:5" s="94" customFormat="1" ht="12.75">
      <c r="C172" s="95" t="s">
        <v>318</v>
      </c>
      <c r="D172" s="95" t="s">
        <v>297</v>
      </c>
      <c r="E172" s="95" t="s">
        <v>319</v>
      </c>
    </row>
    <row r="173" spans="3:5" s="94" customFormat="1" ht="12.75">
      <c r="C173" s="95" t="s">
        <v>320</v>
      </c>
      <c r="D173" s="95" t="s">
        <v>297</v>
      </c>
      <c r="E173" s="95" t="s">
        <v>321</v>
      </c>
    </row>
    <row r="174" spans="3:5" s="94" customFormat="1" ht="12.75">
      <c r="C174" s="94" t="s">
        <v>322</v>
      </c>
      <c r="D174" s="94" t="s">
        <v>297</v>
      </c>
      <c r="E174" s="94" t="s">
        <v>85</v>
      </c>
    </row>
    <row r="175" spans="3:5" s="94" customFormat="1" ht="12.75">
      <c r="C175" s="94" t="s">
        <v>323</v>
      </c>
      <c r="D175" s="94" t="s">
        <v>297</v>
      </c>
      <c r="E175" s="94" t="s">
        <v>324</v>
      </c>
    </row>
    <row r="176" spans="3:5" s="94" customFormat="1" ht="12.75">
      <c r="C176" s="94" t="s">
        <v>325</v>
      </c>
      <c r="D176" s="94" t="s">
        <v>138</v>
      </c>
      <c r="E176" s="94" t="s">
        <v>326</v>
      </c>
    </row>
    <row r="177" spans="3:5" s="94" customFormat="1" ht="12.75">
      <c r="C177" s="94" t="s">
        <v>327</v>
      </c>
      <c r="D177" s="94" t="s">
        <v>138</v>
      </c>
      <c r="E177" s="94" t="s">
        <v>328</v>
      </c>
    </row>
    <row r="178" spans="3:6" s="94" customFormat="1" ht="12.75">
      <c r="C178" s="94" t="s">
        <v>329</v>
      </c>
      <c r="D178" s="94" t="s">
        <v>51</v>
      </c>
      <c r="E178" s="94" t="s">
        <v>85</v>
      </c>
      <c r="F178" s="94" t="s">
        <v>2</v>
      </c>
    </row>
    <row r="179" spans="3:5" s="94" customFormat="1" ht="12.75">
      <c r="C179" s="94" t="s">
        <v>330</v>
      </c>
      <c r="D179" s="94" t="s">
        <v>51</v>
      </c>
      <c r="E179" s="94" t="s">
        <v>331</v>
      </c>
    </row>
    <row r="180" spans="3:5" s="94" customFormat="1" ht="12.75">
      <c r="C180" s="94" t="s">
        <v>332</v>
      </c>
      <c r="D180" s="94" t="s">
        <v>333</v>
      </c>
      <c r="E180" s="94" t="s">
        <v>217</v>
      </c>
    </row>
    <row r="181" spans="3:5" s="94" customFormat="1" ht="12.75">
      <c r="C181" s="94" t="s">
        <v>334</v>
      </c>
      <c r="D181" s="94" t="s">
        <v>162</v>
      </c>
      <c r="E181" s="94" t="s">
        <v>335</v>
      </c>
    </row>
    <row r="182" spans="3:5" s="94" customFormat="1" ht="12.75">
      <c r="C182" s="94" t="s">
        <v>336</v>
      </c>
      <c r="D182" s="94" t="s">
        <v>34</v>
      </c>
      <c r="E182" s="94" t="s">
        <v>337</v>
      </c>
    </row>
    <row r="183" spans="3:5" s="94" customFormat="1" ht="12.75">
      <c r="C183" s="94" t="s">
        <v>338</v>
      </c>
      <c r="D183" s="94" t="s">
        <v>29</v>
      </c>
      <c r="E183" s="94" t="s">
        <v>85</v>
      </c>
    </row>
    <row r="184" spans="3:5" s="94" customFormat="1" ht="12.75">
      <c r="C184" s="94" t="s">
        <v>28</v>
      </c>
      <c r="D184" s="94" t="s">
        <v>29</v>
      </c>
      <c r="E184" s="94" t="s">
        <v>202</v>
      </c>
    </row>
    <row r="185" spans="3:5" s="94" customFormat="1" ht="12.75">
      <c r="C185" s="95" t="s">
        <v>339</v>
      </c>
      <c r="D185" s="95" t="s">
        <v>29</v>
      </c>
      <c r="E185" s="95" t="s">
        <v>340</v>
      </c>
    </row>
    <row r="186" spans="3:5" s="94" customFormat="1" ht="12.75">
      <c r="C186" s="95" t="s">
        <v>341</v>
      </c>
      <c r="D186" s="95" t="s">
        <v>29</v>
      </c>
      <c r="E186" s="95" t="s">
        <v>342</v>
      </c>
    </row>
    <row r="187" spans="3:5" s="94" customFormat="1" ht="12.75">
      <c r="C187" s="95" t="s">
        <v>343</v>
      </c>
      <c r="D187" s="95" t="s">
        <v>344</v>
      </c>
      <c r="E187" s="95" t="s">
        <v>345</v>
      </c>
    </row>
    <row r="188" spans="3:5" s="94" customFormat="1" ht="12.75">
      <c r="C188" s="95" t="s">
        <v>346</v>
      </c>
      <c r="D188" s="95" t="s">
        <v>280</v>
      </c>
      <c r="E188" s="95" t="s">
        <v>347</v>
      </c>
    </row>
    <row r="189" spans="3:5" s="94" customFormat="1" ht="12.75">
      <c r="C189" s="95" t="s">
        <v>348</v>
      </c>
      <c r="D189" s="95" t="s">
        <v>54</v>
      </c>
      <c r="E189" s="95" t="s">
        <v>349</v>
      </c>
    </row>
    <row r="190" spans="3:5" s="94" customFormat="1" ht="12.75">
      <c r="C190" s="94" t="s">
        <v>161</v>
      </c>
      <c r="D190" s="94" t="s">
        <v>54</v>
      </c>
      <c r="E190" s="94" t="s">
        <v>85</v>
      </c>
    </row>
    <row r="191" spans="3:5" s="94" customFormat="1" ht="12.75">
      <c r="C191" s="94" t="s">
        <v>350</v>
      </c>
      <c r="D191" s="94" t="s">
        <v>54</v>
      </c>
      <c r="E191" s="94" t="s">
        <v>250</v>
      </c>
    </row>
    <row r="192" spans="3:5" s="94" customFormat="1" ht="12.75">
      <c r="C192" s="94" t="s">
        <v>351</v>
      </c>
      <c r="D192" s="94" t="s">
        <v>54</v>
      </c>
      <c r="E192" s="94" t="s">
        <v>352</v>
      </c>
    </row>
    <row r="193" spans="3:4" s="94" customFormat="1" ht="12.75">
      <c r="C193" s="94" t="s">
        <v>353</v>
      </c>
      <c r="D193" s="94" t="s">
        <v>54</v>
      </c>
    </row>
    <row r="194" spans="3:5" s="94" customFormat="1" ht="12.75">
      <c r="C194" s="94" t="s">
        <v>354</v>
      </c>
      <c r="D194" s="94" t="s">
        <v>54</v>
      </c>
      <c r="E194" s="94" t="s">
        <v>304</v>
      </c>
    </row>
    <row r="195" spans="3:5" s="94" customFormat="1" ht="12.75">
      <c r="C195" s="94" t="s">
        <v>355</v>
      </c>
      <c r="D195" s="94" t="s">
        <v>54</v>
      </c>
      <c r="E195" s="94" t="s">
        <v>356</v>
      </c>
    </row>
    <row r="196" spans="3:5" s="94" customFormat="1" ht="12.75">
      <c r="C196" s="95" t="s">
        <v>249</v>
      </c>
      <c r="D196" s="95" t="s">
        <v>72</v>
      </c>
      <c r="E196" s="95" t="s">
        <v>357</v>
      </c>
    </row>
    <row r="197" spans="3:5" s="94" customFormat="1" ht="12.75">
      <c r="C197" s="94" t="s">
        <v>358</v>
      </c>
      <c r="D197" s="94" t="s">
        <v>72</v>
      </c>
      <c r="E197" s="94" t="s">
        <v>359</v>
      </c>
    </row>
    <row r="198" spans="3:5" s="94" customFormat="1" ht="12.75">
      <c r="C198" s="95" t="s">
        <v>360</v>
      </c>
      <c r="D198" s="95" t="s">
        <v>72</v>
      </c>
      <c r="E198" s="95" t="s">
        <v>125</v>
      </c>
    </row>
    <row r="199" spans="3:5" s="94" customFormat="1" ht="12.75">
      <c r="C199" s="94" t="s">
        <v>361</v>
      </c>
      <c r="D199" s="94" t="s">
        <v>152</v>
      </c>
      <c r="E199" s="94" t="s">
        <v>250</v>
      </c>
    </row>
    <row r="200" spans="3:5" s="94" customFormat="1" ht="12.75">
      <c r="C200" s="94" t="s">
        <v>362</v>
      </c>
      <c r="D200" s="94" t="s">
        <v>363</v>
      </c>
      <c r="E200" s="94" t="s">
        <v>217</v>
      </c>
    </row>
    <row r="201" spans="3:5" s="94" customFormat="1" ht="12.75">
      <c r="C201" s="94" t="s">
        <v>364</v>
      </c>
      <c r="D201" s="94" t="s">
        <v>365</v>
      </c>
      <c r="E201" s="94" t="s">
        <v>195</v>
      </c>
    </row>
    <row r="202" spans="3:5" s="94" customFormat="1" ht="12.75">
      <c r="C202" s="94" t="s">
        <v>229</v>
      </c>
      <c r="D202" s="94" t="s">
        <v>179</v>
      </c>
      <c r="E202" s="94" t="s">
        <v>247</v>
      </c>
    </row>
    <row r="203" spans="3:5" s="94" customFormat="1" ht="12.75">
      <c r="C203" s="94" t="s">
        <v>366</v>
      </c>
      <c r="D203" s="94" t="s">
        <v>367</v>
      </c>
      <c r="E203" s="94" t="s">
        <v>85</v>
      </c>
    </row>
    <row r="204" spans="3:5" s="94" customFormat="1" ht="12.75">
      <c r="C204" s="94" t="s">
        <v>368</v>
      </c>
      <c r="D204" s="94" t="s">
        <v>16</v>
      </c>
      <c r="E204" s="94" t="s">
        <v>195</v>
      </c>
    </row>
    <row r="205" spans="3:5" s="94" customFormat="1" ht="12.75">
      <c r="C205" s="95" t="s">
        <v>369</v>
      </c>
      <c r="D205" s="95" t="s">
        <v>16</v>
      </c>
      <c r="E205" s="95" t="s">
        <v>24</v>
      </c>
    </row>
    <row r="206" spans="3:5" s="94" customFormat="1" ht="12.75">
      <c r="C206" s="94" t="s">
        <v>370</v>
      </c>
      <c r="D206" s="94" t="s">
        <v>371</v>
      </c>
      <c r="E206" s="94" t="s">
        <v>195</v>
      </c>
    </row>
    <row r="207" spans="3:6" s="94" customFormat="1" ht="12.75">
      <c r="C207" s="94" t="s">
        <v>372</v>
      </c>
      <c r="D207" s="94" t="s">
        <v>28</v>
      </c>
      <c r="E207" s="94" t="s">
        <v>24</v>
      </c>
      <c r="F207" s="94" t="s">
        <v>2</v>
      </c>
    </row>
    <row r="208" spans="3:5" s="94" customFormat="1" ht="12.75">
      <c r="C208" s="94" t="s">
        <v>373</v>
      </c>
      <c r="D208" s="94" t="s">
        <v>28</v>
      </c>
      <c r="E208" s="94" t="s">
        <v>374</v>
      </c>
    </row>
    <row r="209" spans="3:5" s="94" customFormat="1" ht="12.75">
      <c r="C209" s="94" t="s">
        <v>375</v>
      </c>
      <c r="D209" s="94" t="s">
        <v>28</v>
      </c>
      <c r="E209" s="94" t="s">
        <v>376</v>
      </c>
    </row>
    <row r="210" spans="3:6" s="94" customFormat="1" ht="12.75">
      <c r="C210" s="94" t="s">
        <v>377</v>
      </c>
      <c r="D210" s="94" t="s">
        <v>118</v>
      </c>
      <c r="E210" s="94" t="s">
        <v>217</v>
      </c>
      <c r="F210" s="94" t="s">
        <v>2</v>
      </c>
    </row>
    <row r="211" spans="3:6" s="94" customFormat="1" ht="12.75">
      <c r="C211" s="94" t="s">
        <v>378</v>
      </c>
      <c r="D211" s="94" t="s">
        <v>118</v>
      </c>
      <c r="E211" s="94" t="s">
        <v>24</v>
      </c>
      <c r="F211" s="94" t="s">
        <v>2</v>
      </c>
    </row>
    <row r="212" spans="3:5" s="94" customFormat="1" ht="12.75">
      <c r="C212" s="94" t="s">
        <v>379</v>
      </c>
      <c r="D212" s="94" t="s">
        <v>118</v>
      </c>
      <c r="E212" s="94" t="s">
        <v>380</v>
      </c>
    </row>
    <row r="213" spans="3:5" s="94" customFormat="1" ht="12.75">
      <c r="C213" s="95" t="s">
        <v>381</v>
      </c>
      <c r="D213" s="95" t="s">
        <v>118</v>
      </c>
      <c r="E213" s="95" t="s">
        <v>382</v>
      </c>
    </row>
    <row r="214" spans="3:5" s="94" customFormat="1" ht="12.75">
      <c r="C214" s="94" t="s">
        <v>383</v>
      </c>
      <c r="D214" s="94" t="s">
        <v>118</v>
      </c>
      <c r="E214" s="94" t="s">
        <v>384</v>
      </c>
    </row>
    <row r="215" spans="3:6" s="94" customFormat="1" ht="12.75">
      <c r="C215" s="94" t="s">
        <v>373</v>
      </c>
      <c r="D215" s="94" t="s">
        <v>118</v>
      </c>
      <c r="E215" s="94" t="s">
        <v>374</v>
      </c>
      <c r="F215" s="94" t="s">
        <v>2</v>
      </c>
    </row>
    <row r="216" spans="3:5" s="94" customFormat="1" ht="12.75">
      <c r="C216" s="94" t="s">
        <v>385</v>
      </c>
      <c r="D216" s="94" t="s">
        <v>386</v>
      </c>
      <c r="E216" s="94" t="s">
        <v>387</v>
      </c>
    </row>
    <row r="217" spans="3:5" s="94" customFormat="1" ht="12.75">
      <c r="C217" s="95" t="s">
        <v>64</v>
      </c>
      <c r="D217" s="95" t="s">
        <v>388</v>
      </c>
      <c r="E217" s="95" t="s">
        <v>2</v>
      </c>
    </row>
    <row r="218" spans="3:5" s="94" customFormat="1" ht="12.75">
      <c r="C218" s="94" t="s">
        <v>389</v>
      </c>
      <c r="D218" s="94" t="s">
        <v>124</v>
      </c>
      <c r="E218" s="94" t="s">
        <v>390</v>
      </c>
    </row>
    <row r="219" spans="3:5" s="94" customFormat="1" ht="12.75">
      <c r="C219" s="94" t="s">
        <v>361</v>
      </c>
      <c r="D219" s="94" t="s">
        <v>124</v>
      </c>
      <c r="E219" s="94" t="s">
        <v>247</v>
      </c>
    </row>
    <row r="220" spans="3:5" s="94" customFormat="1" ht="12.75">
      <c r="C220" s="94" t="s">
        <v>391</v>
      </c>
      <c r="D220" s="94" t="s">
        <v>22</v>
      </c>
      <c r="E220" s="94" t="s">
        <v>392</v>
      </c>
    </row>
    <row r="221" spans="3:5" s="94" customFormat="1" ht="12.75">
      <c r="C221" s="94" t="s">
        <v>375</v>
      </c>
      <c r="D221" s="94" t="s">
        <v>22</v>
      </c>
      <c r="E221" s="94" t="s">
        <v>376</v>
      </c>
    </row>
    <row r="222" spans="3:5" s="94" customFormat="1" ht="12.75">
      <c r="C222" s="94" t="s">
        <v>262</v>
      </c>
      <c r="D222" s="94" t="s">
        <v>22</v>
      </c>
      <c r="E222" s="94" t="s">
        <v>393</v>
      </c>
    </row>
    <row r="223" spans="3:5" s="94" customFormat="1" ht="12.75">
      <c r="C223" s="94" t="s">
        <v>394</v>
      </c>
      <c r="D223" s="94" t="s">
        <v>58</v>
      </c>
      <c r="E223" s="94" t="s">
        <v>395</v>
      </c>
    </row>
    <row r="224" spans="3:5" s="94" customFormat="1" ht="12.75">
      <c r="C224" s="94" t="s">
        <v>45</v>
      </c>
      <c r="D224" s="94" t="s">
        <v>58</v>
      </c>
      <c r="E224" s="94" t="s">
        <v>158</v>
      </c>
    </row>
    <row r="225" spans="3:5" s="94" customFormat="1" ht="12.75">
      <c r="C225" s="94" t="s">
        <v>396</v>
      </c>
      <c r="D225" s="94" t="s">
        <v>58</v>
      </c>
      <c r="E225" s="94" t="s">
        <v>85</v>
      </c>
    </row>
    <row r="226" spans="3:5" s="94" customFormat="1" ht="12.75">
      <c r="C226" s="94" t="s">
        <v>366</v>
      </c>
      <c r="D226" s="94" t="s">
        <v>58</v>
      </c>
      <c r="E226" s="94" t="s">
        <v>397</v>
      </c>
    </row>
    <row r="227" spans="3:5" s="94" customFormat="1" ht="12.75">
      <c r="C227" s="95" t="s">
        <v>398</v>
      </c>
      <c r="D227" s="95" t="s">
        <v>58</v>
      </c>
      <c r="E227" s="95" t="s">
        <v>250</v>
      </c>
    </row>
    <row r="228" spans="3:5" s="94" customFormat="1" ht="12.75">
      <c r="C228" s="94" t="s">
        <v>399</v>
      </c>
      <c r="D228" s="94" t="s">
        <v>58</v>
      </c>
      <c r="E228" s="94" t="s">
        <v>85</v>
      </c>
    </row>
    <row r="229" spans="3:5" s="94" customFormat="1" ht="12.75">
      <c r="C229" s="95" t="s">
        <v>400</v>
      </c>
      <c r="D229" s="95" t="s">
        <v>58</v>
      </c>
      <c r="E229" s="95" t="s">
        <v>24</v>
      </c>
    </row>
    <row r="230" spans="3:5" s="94" customFormat="1" ht="12.75">
      <c r="C230" s="94" t="s">
        <v>274</v>
      </c>
      <c r="D230" s="94" t="s">
        <v>58</v>
      </c>
      <c r="E230" s="94" t="s">
        <v>85</v>
      </c>
    </row>
    <row r="231" spans="3:5" s="94" customFormat="1" ht="12.75">
      <c r="C231" s="94" t="s">
        <v>401</v>
      </c>
      <c r="D231" s="94" t="s">
        <v>43</v>
      </c>
      <c r="E231" s="94" t="s">
        <v>158</v>
      </c>
    </row>
    <row r="232" spans="3:5" s="94" customFormat="1" ht="12.75">
      <c r="C232" s="94" t="s">
        <v>402</v>
      </c>
      <c r="D232" s="94" t="s">
        <v>43</v>
      </c>
      <c r="E232" s="94" t="s">
        <v>2</v>
      </c>
    </row>
    <row r="233" spans="3:5" s="94" customFormat="1" ht="12.75">
      <c r="C233" s="94" t="s">
        <v>131</v>
      </c>
      <c r="D233" s="94" t="s">
        <v>43</v>
      </c>
      <c r="E233" s="94" t="s">
        <v>403</v>
      </c>
    </row>
    <row r="234" spans="3:5" s="94" customFormat="1" ht="12.75">
      <c r="C234" s="94" t="s">
        <v>404</v>
      </c>
      <c r="D234" s="94" t="s">
        <v>43</v>
      </c>
      <c r="E234" s="94" t="s">
        <v>250</v>
      </c>
    </row>
    <row r="235" spans="3:4" s="94" customFormat="1" ht="12.75">
      <c r="C235" s="94" t="s">
        <v>405</v>
      </c>
      <c r="D235" s="94" t="s">
        <v>43</v>
      </c>
    </row>
    <row r="236" spans="3:5" s="94" customFormat="1" ht="12.75">
      <c r="C236" s="94" t="s">
        <v>406</v>
      </c>
      <c r="D236" s="94" t="s">
        <v>43</v>
      </c>
      <c r="E236" s="94" t="s">
        <v>85</v>
      </c>
    </row>
    <row r="237" spans="3:5" s="94" customFormat="1" ht="12.75">
      <c r="C237" s="94" t="s">
        <v>407</v>
      </c>
      <c r="D237" s="94" t="s">
        <v>43</v>
      </c>
      <c r="E237" s="94" t="s">
        <v>158</v>
      </c>
    </row>
    <row r="238" spans="3:5" s="94" customFormat="1" ht="12.75">
      <c r="C238" s="94" t="s">
        <v>408</v>
      </c>
      <c r="D238" s="94" t="s">
        <v>43</v>
      </c>
      <c r="E238" s="94" t="s">
        <v>409</v>
      </c>
    </row>
    <row r="239" spans="3:5" s="94" customFormat="1" ht="12.75">
      <c r="C239" s="94" t="s">
        <v>410</v>
      </c>
      <c r="D239" s="94" t="s">
        <v>411</v>
      </c>
      <c r="E239" s="94" t="s">
        <v>412</v>
      </c>
    </row>
    <row r="240" spans="3:5" s="94" customFormat="1" ht="12.75">
      <c r="C240" s="94" t="s">
        <v>413</v>
      </c>
      <c r="D240" s="94" t="s">
        <v>411</v>
      </c>
      <c r="E240" s="94" t="s">
        <v>374</v>
      </c>
    </row>
    <row r="241" spans="3:5" s="94" customFormat="1" ht="12.75">
      <c r="C241" s="94" t="s">
        <v>414</v>
      </c>
      <c r="D241" s="94" t="s">
        <v>145</v>
      </c>
      <c r="E241" s="94" t="s">
        <v>24</v>
      </c>
    </row>
    <row r="242" spans="3:5" s="94" customFormat="1" ht="12.75">
      <c r="C242" s="94" t="s">
        <v>415</v>
      </c>
      <c r="D242" s="94" t="s">
        <v>258</v>
      </c>
      <c r="E242" s="94" t="s">
        <v>416</v>
      </c>
    </row>
    <row r="243" spans="3:5" s="94" customFormat="1" ht="12.75">
      <c r="C243" s="94" t="s">
        <v>417</v>
      </c>
      <c r="D243" s="94" t="s">
        <v>418</v>
      </c>
      <c r="E243" s="94" t="s">
        <v>419</v>
      </c>
    </row>
    <row r="244" spans="3:5" s="94" customFormat="1" ht="12.75">
      <c r="C244" s="94" t="s">
        <v>420</v>
      </c>
      <c r="D244" s="94" t="s">
        <v>421</v>
      </c>
      <c r="E244" s="94" t="s">
        <v>374</v>
      </c>
    </row>
    <row r="245" spans="3:5" s="94" customFormat="1" ht="12.75">
      <c r="C245" s="94" t="s">
        <v>422</v>
      </c>
      <c r="D245" s="94" t="s">
        <v>423</v>
      </c>
      <c r="E245" s="94" t="s">
        <v>424</v>
      </c>
    </row>
    <row r="246" spans="3:6" s="94" customFormat="1" ht="12.75">
      <c r="C246" s="94" t="s">
        <v>425</v>
      </c>
      <c r="D246" s="94" t="s">
        <v>32</v>
      </c>
      <c r="E246" s="94" t="s">
        <v>426</v>
      </c>
      <c r="F246" s="94" t="s">
        <v>2</v>
      </c>
    </row>
    <row r="247" spans="3:5" s="94" customFormat="1" ht="12.75">
      <c r="C247" s="94" t="s">
        <v>427</v>
      </c>
      <c r="D247" s="94" t="s">
        <v>32</v>
      </c>
      <c r="E247" s="94" t="s">
        <v>428</v>
      </c>
    </row>
    <row r="248" spans="3:5" s="94" customFormat="1" ht="12.75">
      <c r="C248" s="94" t="s">
        <v>429</v>
      </c>
      <c r="D248" s="94" t="s">
        <v>32</v>
      </c>
      <c r="E248" s="94" t="s">
        <v>158</v>
      </c>
    </row>
    <row r="249" spans="3:5" s="94" customFormat="1" ht="12.75">
      <c r="C249" s="94" t="s">
        <v>372</v>
      </c>
      <c r="D249" s="94" t="s">
        <v>32</v>
      </c>
      <c r="E249" s="94" t="s">
        <v>24</v>
      </c>
    </row>
    <row r="250" spans="3:5" s="94" customFormat="1" ht="12.75">
      <c r="C250" s="94" t="s">
        <v>408</v>
      </c>
      <c r="D250" s="94" t="s">
        <v>127</v>
      </c>
      <c r="E250" s="94" t="s">
        <v>409</v>
      </c>
    </row>
    <row r="251" spans="3:5" s="94" customFormat="1" ht="12.75">
      <c r="C251" s="94" t="s">
        <v>430</v>
      </c>
      <c r="D251" s="94" t="s">
        <v>431</v>
      </c>
      <c r="E251" s="94" t="s">
        <v>357</v>
      </c>
    </row>
    <row r="252" spans="3:5" s="94" customFormat="1" ht="12.75">
      <c r="C252" s="94" t="s">
        <v>432</v>
      </c>
      <c r="D252" s="94" t="s">
        <v>433</v>
      </c>
      <c r="E252" s="94" t="s">
        <v>230</v>
      </c>
    </row>
    <row r="253" spans="3:5" s="94" customFormat="1" ht="12.75">
      <c r="C253" s="94" t="s">
        <v>434</v>
      </c>
      <c r="D253" s="94" t="s">
        <v>148</v>
      </c>
      <c r="E253" s="94" t="s">
        <v>435</v>
      </c>
    </row>
    <row r="254" spans="3:5" s="94" customFormat="1" ht="12.75">
      <c r="C254" s="95" t="s">
        <v>436</v>
      </c>
      <c r="D254" s="95" t="s">
        <v>148</v>
      </c>
      <c r="E254" s="95" t="s">
        <v>247</v>
      </c>
    </row>
    <row r="255" spans="3:5" s="94" customFormat="1" ht="12.75">
      <c r="C255" s="94" t="s">
        <v>437</v>
      </c>
      <c r="D255" s="94" t="s">
        <v>19</v>
      </c>
      <c r="E255" s="94" t="s">
        <v>374</v>
      </c>
    </row>
    <row r="256" spans="3:5" s="94" customFormat="1" ht="12.75">
      <c r="C256" s="94" t="s">
        <v>438</v>
      </c>
      <c r="D256" s="94" t="s">
        <v>39</v>
      </c>
      <c r="E256" s="94" t="s">
        <v>250</v>
      </c>
    </row>
    <row r="257" spans="3:6" s="94" customFormat="1" ht="12.75">
      <c r="C257" s="94" t="s">
        <v>439</v>
      </c>
      <c r="D257" s="94" t="s">
        <v>64</v>
      </c>
      <c r="E257" s="94" t="s">
        <v>250</v>
      </c>
      <c r="F257" s="94" t="s">
        <v>2</v>
      </c>
    </row>
    <row r="258" spans="3:5" s="94" customFormat="1" ht="12.75">
      <c r="C258" s="94" t="s">
        <v>440</v>
      </c>
      <c r="D258" s="94" t="s">
        <v>64</v>
      </c>
      <c r="E258" s="94" t="s">
        <v>259</v>
      </c>
    </row>
    <row r="259" spans="3:5" s="94" customFormat="1" ht="12.75">
      <c r="C259" s="94" t="s">
        <v>441</v>
      </c>
      <c r="D259" s="94" t="s">
        <v>64</v>
      </c>
      <c r="E259" s="94" t="s">
        <v>442</v>
      </c>
    </row>
    <row r="260" spans="3:5" s="94" customFormat="1" ht="12.75">
      <c r="C260" s="94" t="s">
        <v>443</v>
      </c>
      <c r="D260" s="94" t="s">
        <v>64</v>
      </c>
      <c r="E260" s="94" t="s">
        <v>374</v>
      </c>
    </row>
    <row r="261" spans="3:5" s="94" customFormat="1" ht="12.75">
      <c r="C261" s="95"/>
      <c r="D261" s="95"/>
      <c r="E261" s="95"/>
    </row>
    <row r="262" s="94" customFormat="1" ht="12.75">
      <c r="C262" s="94" t="s">
        <v>444</v>
      </c>
    </row>
    <row r="263" s="94" customFormat="1" ht="12.75"/>
    <row r="264" spans="3:5" s="94" customFormat="1" ht="12.75">
      <c r="C264" s="94" t="s">
        <v>19</v>
      </c>
      <c r="D264" s="94" t="s">
        <v>43</v>
      </c>
      <c r="E264" s="94" t="s">
        <v>24</v>
      </c>
    </row>
    <row r="265" spans="3:6" s="94" customFormat="1" ht="12.75">
      <c r="C265" s="94" t="s">
        <v>41</v>
      </c>
      <c r="D265" s="94" t="s">
        <v>39</v>
      </c>
      <c r="E265" s="94" t="s">
        <v>445</v>
      </c>
      <c r="F265" s="94" t="s">
        <v>2</v>
      </c>
    </row>
    <row r="266" spans="3:5" s="94" customFormat="1" ht="12.75">
      <c r="C266" s="95" t="s">
        <v>446</v>
      </c>
      <c r="D266" s="95" t="s">
        <v>152</v>
      </c>
      <c r="E266" s="95" t="s">
        <v>24</v>
      </c>
    </row>
    <row r="267" spans="3:5" s="94" customFormat="1" ht="12.75">
      <c r="C267" s="94" t="s">
        <v>447</v>
      </c>
      <c r="D267" s="94" t="s">
        <v>152</v>
      </c>
      <c r="E267" s="94" t="s">
        <v>448</v>
      </c>
    </row>
    <row r="268" spans="3:5" s="94" customFormat="1" ht="12.75">
      <c r="C268" s="94" t="s">
        <v>165</v>
      </c>
      <c r="D268" s="94" t="s">
        <v>449</v>
      </c>
      <c r="E268" s="94" t="s">
        <v>24</v>
      </c>
    </row>
    <row r="269" spans="3:5" s="94" customFormat="1" ht="12.75">
      <c r="C269" s="94" t="s">
        <v>48</v>
      </c>
      <c r="D269" s="94" t="s">
        <v>43</v>
      </c>
      <c r="E269" s="94" t="s">
        <v>49</v>
      </c>
    </row>
    <row r="270" spans="3:5" s="94" customFormat="1" ht="12.75">
      <c r="C270" s="94" t="s">
        <v>450</v>
      </c>
      <c r="D270" s="94" t="s">
        <v>365</v>
      </c>
      <c r="E270" s="94" t="s">
        <v>451</v>
      </c>
    </row>
    <row r="271" spans="3:5" s="94" customFormat="1" ht="12.75">
      <c r="C271" s="94" t="s">
        <v>452</v>
      </c>
      <c r="D271" s="94" t="s">
        <v>43</v>
      </c>
      <c r="E271" s="94" t="s">
        <v>453</v>
      </c>
    </row>
    <row r="272" spans="3:5" s="94" customFormat="1" ht="12.75">
      <c r="C272" s="94" t="s">
        <v>454</v>
      </c>
      <c r="D272" s="94" t="s">
        <v>28</v>
      </c>
      <c r="E272" s="94" t="s">
        <v>455</v>
      </c>
    </row>
    <row r="273" spans="3:5" s="94" customFormat="1" ht="12.75">
      <c r="C273" s="94" t="s">
        <v>456</v>
      </c>
      <c r="D273" s="94" t="s">
        <v>457</v>
      </c>
      <c r="E273" s="94" t="s">
        <v>134</v>
      </c>
    </row>
    <row r="274" spans="3:5" s="94" customFormat="1" ht="12.75">
      <c r="C274" s="95" t="s">
        <v>458</v>
      </c>
      <c r="D274" s="95" t="s">
        <v>54</v>
      </c>
      <c r="E274" s="95" t="s">
        <v>134</v>
      </c>
    </row>
    <row r="275" spans="3:5" s="94" customFormat="1" ht="12.75">
      <c r="C275" s="94" t="s">
        <v>459</v>
      </c>
      <c r="D275" s="94" t="s">
        <v>294</v>
      </c>
      <c r="E275" s="94" t="s">
        <v>460</v>
      </c>
    </row>
    <row r="276" spans="3:5" s="94" customFormat="1" ht="12.75">
      <c r="C276" s="94" t="s">
        <v>461</v>
      </c>
      <c r="D276" s="94" t="s">
        <v>199</v>
      </c>
      <c r="E276" s="94" t="s">
        <v>462</v>
      </c>
    </row>
    <row r="277" spans="3:5" s="94" customFormat="1" ht="12.75">
      <c r="C277" s="94" t="s">
        <v>463</v>
      </c>
      <c r="D277" s="94" t="s">
        <v>280</v>
      </c>
      <c r="E277" s="94" t="s">
        <v>464</v>
      </c>
    </row>
    <row r="278" spans="3:5" s="94" customFormat="1" ht="12.75">
      <c r="C278" s="95" t="s">
        <v>465</v>
      </c>
      <c r="D278" s="95" t="s">
        <v>72</v>
      </c>
      <c r="E278" s="95" t="s">
        <v>122</v>
      </c>
    </row>
    <row r="279" spans="3:5" s="94" customFormat="1" ht="12.75">
      <c r="C279" s="94" t="s">
        <v>466</v>
      </c>
      <c r="D279" s="94" t="s">
        <v>433</v>
      </c>
      <c r="E279" s="94" t="s">
        <v>467</v>
      </c>
    </row>
    <row r="280" spans="3:5" s="94" customFormat="1" ht="12.75">
      <c r="C280" s="94" t="s">
        <v>468</v>
      </c>
      <c r="D280" s="94" t="s">
        <v>51</v>
      </c>
      <c r="E280" s="94" t="s">
        <v>469</v>
      </c>
    </row>
    <row r="281" spans="3:6" s="94" customFormat="1" ht="12.75">
      <c r="C281" s="94" t="s">
        <v>470</v>
      </c>
      <c r="D281" s="94" t="s">
        <v>118</v>
      </c>
      <c r="E281" s="94" t="s">
        <v>471</v>
      </c>
      <c r="F281" s="94" t="s">
        <v>2</v>
      </c>
    </row>
    <row r="282" spans="3:5" s="94" customFormat="1" ht="12.75">
      <c r="C282" s="94" t="s">
        <v>472</v>
      </c>
      <c r="D282" s="94" t="s">
        <v>54</v>
      </c>
      <c r="E282" s="94" t="s">
        <v>473</v>
      </c>
    </row>
    <row r="283" spans="3:5" s="94" customFormat="1" ht="12.75">
      <c r="C283" s="94" t="s">
        <v>474</v>
      </c>
      <c r="D283" s="94" t="s">
        <v>43</v>
      </c>
      <c r="E283" s="94" t="s">
        <v>475</v>
      </c>
    </row>
    <row r="284" spans="3:5" s="94" customFormat="1" ht="12.75">
      <c r="C284" s="94" t="s">
        <v>476</v>
      </c>
      <c r="D284" s="94" t="s">
        <v>43</v>
      </c>
      <c r="E284" s="94" t="s">
        <v>477</v>
      </c>
    </row>
    <row r="285" spans="3:5" s="94" customFormat="1" ht="12.75">
      <c r="C285" s="94" t="s">
        <v>478</v>
      </c>
      <c r="D285" s="94" t="s">
        <v>28</v>
      </c>
      <c r="E285" s="94" t="s">
        <v>479</v>
      </c>
    </row>
    <row r="286" spans="3:5" s="94" customFormat="1" ht="12.75">
      <c r="C286" s="94" t="s">
        <v>480</v>
      </c>
      <c r="D286" s="94" t="s">
        <v>72</v>
      </c>
      <c r="E286" s="94" t="s">
        <v>481</v>
      </c>
    </row>
    <row r="287" spans="3:5" s="94" customFormat="1" ht="12.75">
      <c r="C287" s="94" t="s">
        <v>253</v>
      </c>
      <c r="D287" s="94" t="s">
        <v>482</v>
      </c>
      <c r="E287" s="94" t="s">
        <v>483</v>
      </c>
    </row>
    <row r="288" spans="3:5" s="94" customFormat="1" ht="12.75">
      <c r="C288" s="94" t="s">
        <v>484</v>
      </c>
      <c r="D288" s="94" t="s">
        <v>485</v>
      </c>
      <c r="E288" s="94" t="s">
        <v>158</v>
      </c>
    </row>
    <row r="289" spans="3:5" s="94" customFormat="1" ht="12.75">
      <c r="C289" s="94" t="s">
        <v>486</v>
      </c>
      <c r="D289" s="94" t="s">
        <v>457</v>
      </c>
      <c r="E289" s="94" t="s">
        <v>487</v>
      </c>
    </row>
    <row r="290" spans="3:5" s="94" customFormat="1" ht="12.75">
      <c r="C290" s="94" t="s">
        <v>488</v>
      </c>
      <c r="D290" s="94" t="s">
        <v>179</v>
      </c>
      <c r="E290" s="94" t="s">
        <v>489</v>
      </c>
    </row>
    <row r="291" spans="3:5" ht="12.75">
      <c r="C291" s="94" t="s">
        <v>490</v>
      </c>
      <c r="D291" s="94" t="s">
        <v>491</v>
      </c>
      <c r="E291" s="94" t="s">
        <v>492</v>
      </c>
    </row>
    <row r="292" spans="3:5" ht="12.75">
      <c r="C292" s="94" t="s">
        <v>493</v>
      </c>
      <c r="D292" s="94" t="s">
        <v>29</v>
      </c>
      <c r="E292" s="94"/>
    </row>
    <row r="293" spans="3:5" ht="12.75">
      <c r="C293" s="94" t="s">
        <v>494</v>
      </c>
      <c r="D293" s="94" t="s">
        <v>495</v>
      </c>
      <c r="E293" s="94" t="s">
        <v>496</v>
      </c>
    </row>
    <row r="294" spans="3:5" ht="12.75">
      <c r="C294" s="94" t="s">
        <v>497</v>
      </c>
      <c r="D294" s="94" t="s">
        <v>162</v>
      </c>
      <c r="E294" s="94" t="s">
        <v>281</v>
      </c>
    </row>
    <row r="295" spans="3:5" ht="12.75">
      <c r="C295" s="94" t="s">
        <v>498</v>
      </c>
      <c r="D295" s="94" t="s">
        <v>258</v>
      </c>
      <c r="E295" s="94" t="s">
        <v>319</v>
      </c>
    </row>
    <row r="296" spans="3:5" ht="12.75">
      <c r="C296" s="94" t="s">
        <v>499</v>
      </c>
      <c r="D296" s="94" t="s">
        <v>216</v>
      </c>
      <c r="E296" s="94" t="s">
        <v>217</v>
      </c>
    </row>
    <row r="297" spans="3:5" ht="12.75">
      <c r="C297" s="94" t="s">
        <v>500</v>
      </c>
      <c r="D297" s="94" t="s">
        <v>317</v>
      </c>
      <c r="E297" s="94" t="s">
        <v>2</v>
      </c>
    </row>
    <row r="298" spans="3:5" ht="12.75">
      <c r="C298" s="94" t="s">
        <v>501</v>
      </c>
      <c r="D298" s="94" t="s">
        <v>127</v>
      </c>
      <c r="E298" s="94" t="s">
        <v>502</v>
      </c>
    </row>
    <row r="299" spans="3:5" ht="12.75">
      <c r="C299" s="94" t="s">
        <v>503</v>
      </c>
      <c r="D299" s="94" t="s">
        <v>179</v>
      </c>
      <c r="E299" s="94" t="s">
        <v>504</v>
      </c>
    </row>
    <row r="300" spans="3:5" ht="12.75">
      <c r="C300" s="94" t="s">
        <v>505</v>
      </c>
      <c r="D300" s="94" t="s">
        <v>43</v>
      </c>
      <c r="E300" s="94" t="s">
        <v>506</v>
      </c>
    </row>
    <row r="301" spans="3:5" ht="12.75">
      <c r="C301" s="94" t="s">
        <v>507</v>
      </c>
      <c r="D301" s="94" t="s">
        <v>29</v>
      </c>
      <c r="E301" s="94" t="s">
        <v>508</v>
      </c>
    </row>
    <row r="302" spans="3:5" ht="12.75">
      <c r="C302" s="94" t="s">
        <v>509</v>
      </c>
      <c r="D302" s="94" t="s">
        <v>54</v>
      </c>
      <c r="E302" s="94" t="s">
        <v>510</v>
      </c>
    </row>
    <row r="303" spans="3:5" ht="12.75">
      <c r="C303" s="94" t="s">
        <v>161</v>
      </c>
      <c r="D303" s="94" t="s">
        <v>28</v>
      </c>
      <c r="E303" s="94" t="s">
        <v>511</v>
      </c>
    </row>
    <row r="304" spans="3:5" ht="12.75">
      <c r="C304" s="94" t="s">
        <v>512</v>
      </c>
      <c r="D304" s="94" t="s">
        <v>513</v>
      </c>
      <c r="E304" s="94" t="s">
        <v>514</v>
      </c>
    </row>
    <row r="305" spans="3:5" ht="12.75">
      <c r="C305" s="94" t="s">
        <v>165</v>
      </c>
      <c r="D305" s="94" t="s">
        <v>157</v>
      </c>
      <c r="E305" s="94" t="s">
        <v>85</v>
      </c>
    </row>
    <row r="306" spans="3:5" ht="12.75">
      <c r="C306" s="94" t="s">
        <v>515</v>
      </c>
      <c r="D306" s="94" t="s">
        <v>43</v>
      </c>
      <c r="E306" s="94" t="s">
        <v>516</v>
      </c>
    </row>
    <row r="307" spans="3:5" ht="12.75">
      <c r="C307" s="94" t="s">
        <v>517</v>
      </c>
      <c r="D307" s="94" t="s">
        <v>43</v>
      </c>
      <c r="E307" s="94" t="s">
        <v>518</v>
      </c>
    </row>
    <row r="308" spans="3:5" ht="12.75">
      <c r="C308" s="94" t="s">
        <v>429</v>
      </c>
      <c r="D308" s="94" t="s">
        <v>118</v>
      </c>
      <c r="E308" s="94" t="s">
        <v>519</v>
      </c>
    </row>
    <row r="309" spans="3:5" ht="12.75">
      <c r="C309" s="94" t="s">
        <v>520</v>
      </c>
      <c r="D309" s="94" t="s">
        <v>51</v>
      </c>
      <c r="E309" s="94" t="s">
        <v>521</v>
      </c>
    </row>
    <row r="310" spans="3:5" ht="12.75">
      <c r="C310" s="94" t="s">
        <v>522</v>
      </c>
      <c r="D310" s="94" t="s">
        <v>67</v>
      </c>
      <c r="E310" s="94" t="s">
        <v>2</v>
      </c>
    </row>
    <row r="311" spans="3:5" ht="12.75">
      <c r="C311" s="94" t="s">
        <v>523</v>
      </c>
      <c r="D311" s="94" t="s">
        <v>43</v>
      </c>
      <c r="E311" s="94" t="s">
        <v>195</v>
      </c>
    </row>
    <row r="312" spans="3:5" ht="12.75">
      <c r="C312" s="94" t="s">
        <v>524</v>
      </c>
      <c r="D312" s="94" t="s">
        <v>525</v>
      </c>
      <c r="E312" s="94" t="s">
        <v>85</v>
      </c>
    </row>
    <row r="313" spans="3:5" ht="12.75">
      <c r="C313" s="94" t="s">
        <v>526</v>
      </c>
      <c r="D313" s="94" t="s">
        <v>54</v>
      </c>
      <c r="E313" s="94" t="s">
        <v>250</v>
      </c>
    </row>
    <row r="314" spans="3:5" ht="12.75">
      <c r="C314" s="94" t="s">
        <v>135</v>
      </c>
      <c r="D314" s="94" t="s">
        <v>299</v>
      </c>
      <c r="E314" s="94"/>
    </row>
    <row r="315" spans="3:5" ht="12.75">
      <c r="C315" s="94" t="s">
        <v>19</v>
      </c>
      <c r="D315" s="94" t="s">
        <v>118</v>
      </c>
      <c r="E315" s="94" t="s">
        <v>527</v>
      </c>
    </row>
    <row r="316" spans="3:5" ht="12.75">
      <c r="C316" s="94" t="s">
        <v>341</v>
      </c>
      <c r="D316" s="94" t="s">
        <v>148</v>
      </c>
      <c r="E316" s="94" t="s">
        <v>342</v>
      </c>
    </row>
    <row r="317" spans="3:5" ht="12.75">
      <c r="C317" s="94" t="s">
        <v>528</v>
      </c>
      <c r="D317" s="94" t="s">
        <v>72</v>
      </c>
      <c r="E317" s="94" t="s">
        <v>250</v>
      </c>
    </row>
    <row r="318" spans="3:5" ht="12.75">
      <c r="C318" s="94" t="s">
        <v>274</v>
      </c>
      <c r="D318" s="94" t="s">
        <v>58</v>
      </c>
      <c r="E318" s="94" t="s">
        <v>85</v>
      </c>
    </row>
    <row r="319" spans="3:5" ht="12.75">
      <c r="C319" s="94" t="s">
        <v>407</v>
      </c>
      <c r="D319" s="94" t="s">
        <v>280</v>
      </c>
      <c r="E319" s="94" t="s">
        <v>250</v>
      </c>
    </row>
    <row r="320" spans="3:5" ht="12.75">
      <c r="C320" s="94" t="s">
        <v>529</v>
      </c>
      <c r="D320" s="94" t="s">
        <v>194</v>
      </c>
      <c r="E320" s="94" t="s">
        <v>496</v>
      </c>
    </row>
    <row r="321" spans="3:5" ht="12.75">
      <c r="C321" s="94" t="s">
        <v>530</v>
      </c>
      <c r="D321" s="94" t="s">
        <v>531</v>
      </c>
      <c r="E321" s="94" t="s">
        <v>217</v>
      </c>
    </row>
    <row r="322" spans="3:5" ht="12.75">
      <c r="C322" s="94" t="s">
        <v>408</v>
      </c>
      <c r="D322" s="94" t="s">
        <v>127</v>
      </c>
      <c r="E322" s="94" t="s">
        <v>532</v>
      </c>
    </row>
    <row r="323" spans="3:5" ht="12.75">
      <c r="C323" s="94" t="s">
        <v>533</v>
      </c>
      <c r="D323" s="94" t="s">
        <v>534</v>
      </c>
      <c r="E323" s="94" t="s">
        <v>217</v>
      </c>
    </row>
    <row r="324" spans="3:5" ht="12.75">
      <c r="C324" s="94" t="s">
        <v>535</v>
      </c>
      <c r="D324" s="94" t="s">
        <v>118</v>
      </c>
      <c r="E324" s="94" t="s">
        <v>374</v>
      </c>
    </row>
    <row r="325" spans="3:5" ht="12.75">
      <c r="C325" s="94" t="s">
        <v>536</v>
      </c>
      <c r="D325" s="94" t="s">
        <v>537</v>
      </c>
      <c r="E325" s="94" t="s">
        <v>300</v>
      </c>
    </row>
    <row r="326" spans="3:5" ht="12.75">
      <c r="C326" s="94" t="s">
        <v>538</v>
      </c>
      <c r="D326" s="94" t="s">
        <v>539</v>
      </c>
      <c r="E326" s="94" t="s">
        <v>540</v>
      </c>
    </row>
    <row r="327" spans="3:5" ht="12.75">
      <c r="C327" s="94" t="s">
        <v>541</v>
      </c>
      <c r="D327" s="94" t="s">
        <v>299</v>
      </c>
      <c r="E327" s="94" t="s">
        <v>542</v>
      </c>
    </row>
    <row r="328" spans="3:5" ht="12.75">
      <c r="C328" s="94" t="s">
        <v>543</v>
      </c>
      <c r="D328" s="94" t="s">
        <v>297</v>
      </c>
      <c r="E328" s="94"/>
    </row>
    <row r="329" spans="3:5" ht="12.75">
      <c r="C329" s="94" t="s">
        <v>544</v>
      </c>
      <c r="D329" s="94" t="s">
        <v>28</v>
      </c>
      <c r="E329" s="94" t="s">
        <v>545</v>
      </c>
    </row>
    <row r="330" spans="3:5" ht="12.75">
      <c r="C330" s="94" t="s">
        <v>262</v>
      </c>
      <c r="D330" s="94" t="s">
        <v>29</v>
      </c>
      <c r="E330" s="94" t="s">
        <v>393</v>
      </c>
    </row>
    <row r="331" spans="3:5" ht="12.75">
      <c r="C331" s="94" t="s">
        <v>546</v>
      </c>
      <c r="D331" s="94" t="s">
        <v>72</v>
      </c>
      <c r="E331" s="94" t="s">
        <v>547</v>
      </c>
    </row>
    <row r="332" spans="3:5" ht="12.75">
      <c r="C332" s="94" t="s">
        <v>548</v>
      </c>
      <c r="D332" s="94" t="s">
        <v>58</v>
      </c>
      <c r="E332" s="94" t="s">
        <v>549</v>
      </c>
    </row>
    <row r="333" spans="3:5" ht="12.75">
      <c r="C333" s="94" t="s">
        <v>163</v>
      </c>
      <c r="D333" s="94" t="s">
        <v>491</v>
      </c>
      <c r="E333" s="94" t="s">
        <v>85</v>
      </c>
    </row>
    <row r="334" spans="3:5" ht="12.75">
      <c r="C334" s="94" t="s">
        <v>550</v>
      </c>
      <c r="D334" s="94" t="s">
        <v>72</v>
      </c>
      <c r="E334" s="94" t="s">
        <v>125</v>
      </c>
    </row>
    <row r="335" spans="3:5" ht="12.75">
      <c r="C335" s="94" t="s">
        <v>413</v>
      </c>
      <c r="D335" s="94" t="s">
        <v>43</v>
      </c>
      <c r="E335" s="94" t="s">
        <v>359</v>
      </c>
    </row>
    <row r="336" spans="3:5" ht="12.75">
      <c r="C336" s="94" t="s">
        <v>551</v>
      </c>
      <c r="D336" s="94" t="s">
        <v>64</v>
      </c>
      <c r="E336" s="94" t="s">
        <v>552</v>
      </c>
    </row>
    <row r="337" spans="3:5" ht="12.75">
      <c r="C337" s="94" t="s">
        <v>553</v>
      </c>
      <c r="D337" s="94" t="s">
        <v>258</v>
      </c>
      <c r="E337" s="94" t="s">
        <v>300</v>
      </c>
    </row>
    <row r="338" spans="3:5" ht="12.75">
      <c r="C338" s="94" t="s">
        <v>28</v>
      </c>
      <c r="D338" s="94" t="s">
        <v>485</v>
      </c>
      <c r="E338" s="94" t="s">
        <v>554</v>
      </c>
    </row>
    <row r="339" spans="3:5" ht="12.75">
      <c r="C339" s="94" t="s">
        <v>555</v>
      </c>
      <c r="D339" s="94" t="s">
        <v>280</v>
      </c>
      <c r="E339" s="94" t="s">
        <v>556</v>
      </c>
    </row>
    <row r="340" spans="3:5" ht="12.75">
      <c r="C340" s="94" t="s">
        <v>207</v>
      </c>
      <c r="D340" s="94" t="s">
        <v>118</v>
      </c>
      <c r="E340" s="94" t="s">
        <v>24</v>
      </c>
    </row>
    <row r="341" spans="3:5" ht="12.75">
      <c r="C341" s="94" t="s">
        <v>557</v>
      </c>
      <c r="D341" s="94" t="s">
        <v>124</v>
      </c>
      <c r="E341" s="94" t="s">
        <v>554</v>
      </c>
    </row>
    <row r="342" spans="3:5" ht="12.75">
      <c r="C342" s="94"/>
      <c r="D342" s="94"/>
      <c r="E342" s="94"/>
    </row>
    <row r="343" spans="3:5" ht="12.75">
      <c r="C343" s="94" t="s">
        <v>558</v>
      </c>
      <c r="D343" s="94"/>
      <c r="E343" s="94"/>
    </row>
    <row r="344" spans="3:5" ht="12.75">
      <c r="C344" s="94"/>
      <c r="D344" s="94"/>
      <c r="E344" s="94"/>
    </row>
    <row r="345" spans="3:5" ht="12.75">
      <c r="C345" s="94" t="s">
        <v>407</v>
      </c>
      <c r="D345" s="94" t="s">
        <v>58</v>
      </c>
      <c r="E345" s="94" t="s">
        <v>559</v>
      </c>
    </row>
    <row r="346" spans="3:5" ht="12.75">
      <c r="C346" s="94" t="s">
        <v>50</v>
      </c>
      <c r="D346" s="94" t="s">
        <v>51</v>
      </c>
      <c r="E346" s="94" t="s">
        <v>52</v>
      </c>
    </row>
    <row r="347" spans="3:5" ht="12.75">
      <c r="C347" s="94" t="s">
        <v>560</v>
      </c>
      <c r="D347" s="94" t="s">
        <v>43</v>
      </c>
      <c r="E347" s="94" t="s">
        <v>134</v>
      </c>
    </row>
    <row r="348" spans="3:5" ht="12.75">
      <c r="C348" s="94" t="s">
        <v>561</v>
      </c>
      <c r="D348" s="94" t="s">
        <v>56</v>
      </c>
      <c r="E348" s="94" t="s">
        <v>35</v>
      </c>
    </row>
    <row r="349" spans="3:5" ht="12.75">
      <c r="C349" s="94" t="s">
        <v>212</v>
      </c>
      <c r="D349" s="94" t="s">
        <v>299</v>
      </c>
      <c r="E349" s="94" t="s">
        <v>214</v>
      </c>
    </row>
    <row r="350" spans="3:5" ht="12.75">
      <c r="C350" s="94" t="s">
        <v>57</v>
      </c>
      <c r="D350" s="94" t="s">
        <v>58</v>
      </c>
      <c r="E350" s="94" t="s">
        <v>59</v>
      </c>
    </row>
    <row r="351" spans="3:5" ht="12.75">
      <c r="C351" s="94" t="s">
        <v>60</v>
      </c>
      <c r="D351" s="94" t="s">
        <v>61</v>
      </c>
      <c r="E351" s="94" t="s">
        <v>62</v>
      </c>
    </row>
    <row r="352" spans="3:5" ht="12.75">
      <c r="C352" s="94" t="s">
        <v>562</v>
      </c>
      <c r="D352" s="94" t="s">
        <v>152</v>
      </c>
      <c r="E352" s="94" t="s">
        <v>2</v>
      </c>
    </row>
    <row r="353" spans="3:5" ht="12.75">
      <c r="C353" s="94" t="s">
        <v>563</v>
      </c>
      <c r="D353" s="94" t="s">
        <v>43</v>
      </c>
      <c r="E353" s="94" t="s">
        <v>564</v>
      </c>
    </row>
    <row r="354" spans="3:5" ht="12.75">
      <c r="C354" s="94" t="s">
        <v>565</v>
      </c>
      <c r="D354" s="94" t="s">
        <v>280</v>
      </c>
      <c r="E354" s="94" t="s">
        <v>566</v>
      </c>
    </row>
    <row r="355" spans="3:5" ht="12.75">
      <c r="C355" s="94" t="s">
        <v>567</v>
      </c>
      <c r="D355" s="94" t="s">
        <v>54</v>
      </c>
      <c r="E355" s="94" t="s">
        <v>568</v>
      </c>
    </row>
    <row r="356" spans="3:5" ht="12.75">
      <c r="C356" s="94" t="s">
        <v>157</v>
      </c>
      <c r="D356" s="94" t="s">
        <v>280</v>
      </c>
      <c r="E356" s="94" t="s">
        <v>569</v>
      </c>
    </row>
    <row r="357" spans="3:5" ht="12.75">
      <c r="C357" s="94" t="s">
        <v>570</v>
      </c>
      <c r="D357" s="94" t="s">
        <v>280</v>
      </c>
      <c r="E357" s="94" t="s">
        <v>52</v>
      </c>
    </row>
    <row r="358" spans="3:5" ht="12.75">
      <c r="C358" s="94" t="s">
        <v>571</v>
      </c>
      <c r="D358" s="94" t="s">
        <v>118</v>
      </c>
      <c r="E358" s="94" t="s">
        <v>572</v>
      </c>
    </row>
    <row r="359" spans="3:5" ht="12.75">
      <c r="C359" s="94" t="s">
        <v>157</v>
      </c>
      <c r="D359" s="94" t="s">
        <v>51</v>
      </c>
      <c r="E359" s="94" t="s">
        <v>569</v>
      </c>
    </row>
    <row r="360" spans="3:5" ht="12.75">
      <c r="C360" s="94" t="s">
        <v>573</v>
      </c>
      <c r="D360" s="94" t="s">
        <v>148</v>
      </c>
      <c r="E360" s="94" t="s">
        <v>574</v>
      </c>
    </row>
    <row r="361" spans="3:5" ht="12.75">
      <c r="C361" s="94" t="s">
        <v>575</v>
      </c>
      <c r="D361" s="94" t="s">
        <v>457</v>
      </c>
      <c r="E361" s="94" t="s">
        <v>576</v>
      </c>
    </row>
    <row r="362" spans="3:5" ht="12.75">
      <c r="C362" s="94" t="s">
        <v>577</v>
      </c>
      <c r="D362" s="94" t="s">
        <v>43</v>
      </c>
      <c r="E362" s="94" t="s">
        <v>578</v>
      </c>
    </row>
    <row r="363" spans="3:5" ht="12.75">
      <c r="C363" s="94" t="s">
        <v>120</v>
      </c>
      <c r="D363" s="94" t="s">
        <v>58</v>
      </c>
      <c r="E363" s="94" t="s">
        <v>579</v>
      </c>
    </row>
    <row r="364" spans="3:5" ht="12.75">
      <c r="C364" s="94" t="s">
        <v>580</v>
      </c>
      <c r="D364" s="94" t="s">
        <v>299</v>
      </c>
      <c r="E364" s="94" t="s">
        <v>581</v>
      </c>
    </row>
    <row r="365" spans="3:5" ht="12.75">
      <c r="C365" s="94" t="s">
        <v>582</v>
      </c>
      <c r="D365" s="94" t="s">
        <v>64</v>
      </c>
      <c r="E365" s="94" t="s">
        <v>583</v>
      </c>
    </row>
    <row r="366" spans="3:5" ht="12.75">
      <c r="C366" s="94" t="s">
        <v>584</v>
      </c>
      <c r="D366" s="94" t="s">
        <v>457</v>
      </c>
      <c r="E366" s="94" t="s">
        <v>569</v>
      </c>
    </row>
    <row r="367" spans="3:5" ht="12.75">
      <c r="C367" s="94" t="s">
        <v>585</v>
      </c>
      <c r="D367" s="94" t="s">
        <v>199</v>
      </c>
      <c r="E367" s="94" t="s">
        <v>471</v>
      </c>
    </row>
    <row r="368" spans="3:5" ht="12.75">
      <c r="C368" s="94" t="s">
        <v>161</v>
      </c>
      <c r="D368" s="94" t="s">
        <v>449</v>
      </c>
      <c r="E368" s="94" t="s">
        <v>586</v>
      </c>
    </row>
    <row r="369" spans="3:5" ht="12.75">
      <c r="C369" s="94" t="s">
        <v>587</v>
      </c>
      <c r="D369" s="94" t="s">
        <v>421</v>
      </c>
      <c r="E369" s="94" t="s">
        <v>588</v>
      </c>
    </row>
    <row r="370" spans="3:5" ht="12.75">
      <c r="C370" s="94" t="s">
        <v>589</v>
      </c>
      <c r="D370" s="94" t="s">
        <v>54</v>
      </c>
      <c r="E370" s="94" t="s">
        <v>590</v>
      </c>
    </row>
    <row r="371" spans="3:5" ht="12.75">
      <c r="C371" s="94" t="s">
        <v>358</v>
      </c>
      <c r="D371" s="94" t="s">
        <v>72</v>
      </c>
      <c r="E371" s="94" t="s">
        <v>359</v>
      </c>
    </row>
    <row r="372" spans="3:5" ht="12.75">
      <c r="C372" s="94" t="s">
        <v>135</v>
      </c>
      <c r="D372" s="94" t="s">
        <v>29</v>
      </c>
      <c r="E372" s="94" t="s">
        <v>591</v>
      </c>
    </row>
    <row r="373" spans="3:5" ht="12.75">
      <c r="C373" s="94" t="s">
        <v>592</v>
      </c>
      <c r="D373" s="94" t="s">
        <v>280</v>
      </c>
      <c r="E373" s="94" t="s">
        <v>593</v>
      </c>
    </row>
    <row r="374" spans="3:5" ht="12.75">
      <c r="C374" s="94" t="s">
        <v>594</v>
      </c>
      <c r="D374" s="94" t="s">
        <v>595</v>
      </c>
      <c r="E374" s="94" t="s">
        <v>596</v>
      </c>
    </row>
    <row r="375" spans="3:5" ht="12.75">
      <c r="C375" s="94" t="s">
        <v>597</v>
      </c>
      <c r="D375" s="94" t="s">
        <v>365</v>
      </c>
      <c r="E375" s="94" t="s">
        <v>598</v>
      </c>
    </row>
    <row r="376" spans="3:5" ht="12.75">
      <c r="C376" s="94" t="s">
        <v>599</v>
      </c>
      <c r="D376" s="94" t="s">
        <v>67</v>
      </c>
      <c r="E376" s="94" t="s">
        <v>600</v>
      </c>
    </row>
    <row r="377" spans="3:5" ht="12.75">
      <c r="C377" s="94" t="s">
        <v>456</v>
      </c>
      <c r="D377" s="94" t="s">
        <v>64</v>
      </c>
      <c r="E377" s="94" t="s">
        <v>601</v>
      </c>
    </row>
    <row r="378" spans="3:5" ht="12.75">
      <c r="C378" s="94" t="s">
        <v>602</v>
      </c>
      <c r="D378" s="94" t="s">
        <v>152</v>
      </c>
      <c r="E378" s="94" t="s">
        <v>300</v>
      </c>
    </row>
    <row r="379" spans="3:5" ht="12.75">
      <c r="C379" s="94" t="s">
        <v>603</v>
      </c>
      <c r="D379" s="94" t="s">
        <v>64</v>
      </c>
      <c r="E379" s="94" t="s">
        <v>65</v>
      </c>
    </row>
    <row r="380" spans="3:5" ht="12.75">
      <c r="C380" s="94" t="s">
        <v>604</v>
      </c>
      <c r="D380" s="94" t="s">
        <v>299</v>
      </c>
      <c r="E380" s="94" t="s">
        <v>52</v>
      </c>
    </row>
    <row r="381" spans="3:5" ht="12.75">
      <c r="C381" s="94" t="s">
        <v>314</v>
      </c>
      <c r="D381" s="94" t="s">
        <v>244</v>
      </c>
      <c r="E381" s="94" t="s">
        <v>605</v>
      </c>
    </row>
    <row r="382" spans="3:5" ht="12.75">
      <c r="C382" s="94" t="s">
        <v>606</v>
      </c>
      <c r="D382" s="94" t="s">
        <v>263</v>
      </c>
      <c r="E382" s="94" t="s">
        <v>228</v>
      </c>
    </row>
    <row r="383" spans="3:5" ht="12.75">
      <c r="C383" s="94" t="s">
        <v>607</v>
      </c>
      <c r="D383" s="94" t="s">
        <v>608</v>
      </c>
      <c r="E383" s="94" t="s">
        <v>217</v>
      </c>
    </row>
    <row r="384" spans="3:5" ht="12.75">
      <c r="C384" s="94" t="s">
        <v>609</v>
      </c>
      <c r="D384" s="94" t="s">
        <v>610</v>
      </c>
      <c r="E384" s="94" t="s">
        <v>2</v>
      </c>
    </row>
    <row r="385" spans="3:5" ht="12.75">
      <c r="C385" s="94" t="s">
        <v>274</v>
      </c>
      <c r="D385" s="94" t="s">
        <v>611</v>
      </c>
      <c r="E385" s="94" t="s">
        <v>85</v>
      </c>
    </row>
    <row r="386" spans="3:5" ht="12.75">
      <c r="C386" s="94" t="s">
        <v>612</v>
      </c>
      <c r="D386" s="94" t="s">
        <v>29</v>
      </c>
      <c r="E386" s="94" t="s">
        <v>20</v>
      </c>
    </row>
    <row r="387" spans="3:5" ht="12.75">
      <c r="C387" s="94" t="s">
        <v>528</v>
      </c>
      <c r="D387" s="94" t="s">
        <v>280</v>
      </c>
      <c r="E387" s="94" t="s">
        <v>2</v>
      </c>
    </row>
    <row r="388" spans="3:5" ht="12.75">
      <c r="C388" s="94" t="s">
        <v>613</v>
      </c>
      <c r="D388" s="94" t="s">
        <v>43</v>
      </c>
      <c r="E388" s="94" t="s">
        <v>614</v>
      </c>
    </row>
    <row r="389" spans="3:5" ht="12.75">
      <c r="C389" s="94" t="s">
        <v>615</v>
      </c>
      <c r="D389" s="94" t="s">
        <v>280</v>
      </c>
      <c r="E389" s="94" t="s">
        <v>300</v>
      </c>
    </row>
    <row r="390" spans="3:5" ht="12.75">
      <c r="C390" s="94" t="s">
        <v>616</v>
      </c>
      <c r="D390" s="94" t="s">
        <v>58</v>
      </c>
      <c r="E390" s="94" t="s">
        <v>617</v>
      </c>
    </row>
    <row r="391" spans="3:5" ht="12.75">
      <c r="C391" s="94" t="s">
        <v>618</v>
      </c>
      <c r="D391" s="94" t="s">
        <v>619</v>
      </c>
      <c r="E391" s="94" t="s">
        <v>620</v>
      </c>
    </row>
    <row r="392" spans="3:5" ht="12.75">
      <c r="C392" s="94" t="s">
        <v>621</v>
      </c>
      <c r="D392" s="94" t="s">
        <v>72</v>
      </c>
      <c r="E392" s="94" t="s">
        <v>622</v>
      </c>
    </row>
    <row r="393" spans="3:5" ht="12.75">
      <c r="C393" s="94" t="s">
        <v>623</v>
      </c>
      <c r="D393" s="94" t="s">
        <v>162</v>
      </c>
      <c r="E393" s="94" t="s">
        <v>624</v>
      </c>
    </row>
    <row r="394" spans="3:5" ht="12.75">
      <c r="C394" s="94" t="s">
        <v>625</v>
      </c>
      <c r="D394" s="94" t="s">
        <v>626</v>
      </c>
      <c r="E394" s="94" t="s">
        <v>217</v>
      </c>
    </row>
    <row r="395" spans="3:5" ht="12.75">
      <c r="C395" s="94" t="s">
        <v>627</v>
      </c>
      <c r="D395" s="94" t="s">
        <v>152</v>
      </c>
      <c r="E395" s="94" t="s">
        <v>250</v>
      </c>
    </row>
    <row r="396" spans="3:5" ht="12.75">
      <c r="C396" s="94" t="s">
        <v>628</v>
      </c>
      <c r="D396" s="94" t="s">
        <v>280</v>
      </c>
      <c r="E396" s="94" t="s">
        <v>300</v>
      </c>
    </row>
    <row r="397" spans="3:5" ht="12.75">
      <c r="C397" s="94" t="s">
        <v>629</v>
      </c>
      <c r="D397" s="94" t="s">
        <v>608</v>
      </c>
      <c r="E397" s="94" t="s">
        <v>622</v>
      </c>
    </row>
    <row r="398" spans="3:5" ht="12.75">
      <c r="C398" s="94" t="s">
        <v>630</v>
      </c>
      <c r="D398" s="94" t="s">
        <v>457</v>
      </c>
      <c r="E398" s="94" t="s">
        <v>631</v>
      </c>
    </row>
    <row r="399" spans="3:5" ht="12.75">
      <c r="C399" s="94" t="s">
        <v>632</v>
      </c>
      <c r="D399" s="94" t="s">
        <v>179</v>
      </c>
      <c r="E399" s="94" t="s">
        <v>633</v>
      </c>
    </row>
    <row r="400" spans="3:5" ht="12.75">
      <c r="C400" s="94" t="s">
        <v>427</v>
      </c>
      <c r="D400" s="94" t="s">
        <v>43</v>
      </c>
      <c r="E400" s="94" t="s">
        <v>428</v>
      </c>
    </row>
    <row r="401" spans="3:5" ht="12.75">
      <c r="C401" s="94" t="s">
        <v>634</v>
      </c>
      <c r="D401" s="94" t="s">
        <v>118</v>
      </c>
      <c r="E401" s="94" t="s">
        <v>217</v>
      </c>
    </row>
    <row r="402" spans="3:5" ht="12.75">
      <c r="C402" s="94" t="s">
        <v>635</v>
      </c>
      <c r="D402" s="94" t="s">
        <v>333</v>
      </c>
      <c r="E402" s="94" t="s">
        <v>217</v>
      </c>
    </row>
    <row r="403" spans="3:5" ht="12.75">
      <c r="C403" s="94" t="s">
        <v>237</v>
      </c>
      <c r="D403" s="94" t="s">
        <v>54</v>
      </c>
      <c r="E403" s="94" t="s">
        <v>636</v>
      </c>
    </row>
    <row r="404" spans="3:5" ht="12.75">
      <c r="C404" s="94" t="s">
        <v>637</v>
      </c>
      <c r="D404" s="94" t="s">
        <v>423</v>
      </c>
      <c r="E404" s="94" t="s">
        <v>638</v>
      </c>
    </row>
    <row r="405" spans="3:5" ht="12.75">
      <c r="C405" s="94" t="s">
        <v>639</v>
      </c>
      <c r="D405" s="94" t="s">
        <v>152</v>
      </c>
      <c r="E405" s="94" t="s">
        <v>392</v>
      </c>
    </row>
    <row r="406" spans="3:5" ht="12.75">
      <c r="C406" s="94" t="s">
        <v>640</v>
      </c>
      <c r="D406" s="94" t="s">
        <v>258</v>
      </c>
      <c r="E406" s="94" t="s">
        <v>300</v>
      </c>
    </row>
    <row r="407" spans="3:5" ht="12.75">
      <c r="C407" s="94" t="s">
        <v>641</v>
      </c>
      <c r="D407" s="94" t="s">
        <v>148</v>
      </c>
      <c r="E407" s="94" t="s">
        <v>642</v>
      </c>
    </row>
    <row r="408" spans="3:5" ht="12.75">
      <c r="C408" s="94"/>
      <c r="D408" s="94"/>
      <c r="E408" s="94"/>
    </row>
    <row r="409" spans="3:5" ht="12.75">
      <c r="C409" s="94" t="s">
        <v>643</v>
      </c>
      <c r="D409" s="94"/>
      <c r="E409" s="94"/>
    </row>
    <row r="410" spans="3:5" ht="12.75">
      <c r="C410" s="94"/>
      <c r="D410" s="94"/>
      <c r="E410" s="94"/>
    </row>
    <row r="411" spans="3:5" ht="12.75">
      <c r="C411" s="94" t="s">
        <v>69</v>
      </c>
      <c r="D411" s="94" t="s">
        <v>70</v>
      </c>
      <c r="E411" s="94" t="s">
        <v>47</v>
      </c>
    </row>
    <row r="412" spans="3:5" ht="12.75">
      <c r="C412" s="94" t="s">
        <v>66</v>
      </c>
      <c r="D412" s="94" t="s">
        <v>67</v>
      </c>
      <c r="E412" s="94" t="s">
        <v>20</v>
      </c>
    </row>
    <row r="413" spans="3:5" ht="12.75">
      <c r="C413" s="94" t="s">
        <v>71</v>
      </c>
      <c r="D413" s="94" t="s">
        <v>72</v>
      </c>
      <c r="E413" s="94" t="s">
        <v>20</v>
      </c>
    </row>
    <row r="414" spans="3:5" ht="12.75">
      <c r="C414" s="94" t="s">
        <v>73</v>
      </c>
      <c r="D414" s="94" t="s">
        <v>74</v>
      </c>
      <c r="E414" s="94" t="s">
        <v>20</v>
      </c>
    </row>
    <row r="415" spans="3:5" ht="12.75">
      <c r="C415" s="94" t="s">
        <v>75</v>
      </c>
      <c r="D415" s="94" t="s">
        <v>51</v>
      </c>
      <c r="E415" s="94" t="s">
        <v>76</v>
      </c>
    </row>
    <row r="416" spans="3:5" ht="12.75">
      <c r="C416" s="94" t="s">
        <v>644</v>
      </c>
      <c r="D416" s="94" t="s">
        <v>645</v>
      </c>
      <c r="E416" s="94" t="s">
        <v>646</v>
      </c>
    </row>
    <row r="417" spans="3:5" ht="12.75">
      <c r="C417" s="94" t="s">
        <v>647</v>
      </c>
      <c r="D417" s="94" t="s">
        <v>29</v>
      </c>
      <c r="E417" s="94" t="s">
        <v>134</v>
      </c>
    </row>
    <row r="418" spans="3:5" ht="12.75">
      <c r="C418" s="94" t="s">
        <v>75</v>
      </c>
      <c r="D418" s="94" t="s">
        <v>58</v>
      </c>
      <c r="E418" s="94" t="s">
        <v>76</v>
      </c>
    </row>
    <row r="419" spans="3:5" ht="12.75">
      <c r="C419" s="94" t="s">
        <v>165</v>
      </c>
      <c r="D419" s="94" t="s">
        <v>280</v>
      </c>
      <c r="E419" s="94" t="s">
        <v>47</v>
      </c>
    </row>
    <row r="420" spans="3:5" ht="12.75">
      <c r="C420" s="94" t="s">
        <v>648</v>
      </c>
      <c r="D420" s="94" t="s">
        <v>280</v>
      </c>
      <c r="E420" s="94" t="s">
        <v>649</v>
      </c>
    </row>
    <row r="421" spans="3:5" ht="12.75">
      <c r="C421" s="94" t="s">
        <v>650</v>
      </c>
      <c r="D421" s="94" t="s">
        <v>29</v>
      </c>
      <c r="E421" s="94" t="s">
        <v>651</v>
      </c>
    </row>
    <row r="422" spans="3:5" ht="12.75">
      <c r="C422" s="94" t="s">
        <v>400</v>
      </c>
      <c r="D422" s="94" t="s">
        <v>64</v>
      </c>
      <c r="E422" s="94" t="s">
        <v>149</v>
      </c>
    </row>
    <row r="423" spans="3:5" ht="12.75">
      <c r="C423" s="94" t="s">
        <v>652</v>
      </c>
      <c r="D423" s="94" t="s">
        <v>54</v>
      </c>
      <c r="E423" s="94" t="s">
        <v>653</v>
      </c>
    </row>
    <row r="424" spans="3:5" ht="12.75">
      <c r="C424" s="94" t="s">
        <v>305</v>
      </c>
      <c r="D424" s="94" t="s">
        <v>58</v>
      </c>
      <c r="E424" s="94" t="s">
        <v>460</v>
      </c>
    </row>
    <row r="425" spans="3:5" ht="12.75">
      <c r="C425" s="94" t="s">
        <v>414</v>
      </c>
      <c r="D425" s="94" t="s">
        <v>51</v>
      </c>
      <c r="E425" s="94" t="s">
        <v>600</v>
      </c>
    </row>
    <row r="426" spans="3:5" ht="12.75">
      <c r="C426" s="94" t="s">
        <v>654</v>
      </c>
      <c r="D426" s="94" t="s">
        <v>54</v>
      </c>
      <c r="E426" s="94" t="s">
        <v>655</v>
      </c>
    </row>
    <row r="427" spans="3:5" ht="12.75">
      <c r="C427" s="94" t="s">
        <v>656</v>
      </c>
      <c r="D427" s="94" t="s">
        <v>244</v>
      </c>
      <c r="E427" s="94" t="s">
        <v>657</v>
      </c>
    </row>
    <row r="428" spans="3:5" ht="12.75">
      <c r="C428" s="94" t="s">
        <v>658</v>
      </c>
      <c r="D428" s="94" t="s">
        <v>659</v>
      </c>
      <c r="E428" s="94" t="s">
        <v>660</v>
      </c>
    </row>
    <row r="429" spans="3:5" ht="12.75">
      <c r="C429" s="94" t="s">
        <v>661</v>
      </c>
      <c r="D429" s="94" t="s">
        <v>51</v>
      </c>
      <c r="E429" s="94" t="s">
        <v>662</v>
      </c>
    </row>
    <row r="430" spans="3:5" ht="12.75">
      <c r="C430" s="94" t="s">
        <v>663</v>
      </c>
      <c r="D430" s="94" t="s">
        <v>54</v>
      </c>
      <c r="E430" s="94" t="s">
        <v>664</v>
      </c>
    </row>
    <row r="431" spans="3:5" ht="12.75">
      <c r="C431" s="94" t="s">
        <v>665</v>
      </c>
      <c r="D431" s="94" t="s">
        <v>54</v>
      </c>
      <c r="E431" s="94" t="s">
        <v>666</v>
      </c>
    </row>
    <row r="432" spans="3:5" ht="12.75">
      <c r="C432" s="94" t="s">
        <v>498</v>
      </c>
      <c r="D432" s="94" t="s">
        <v>72</v>
      </c>
      <c r="E432" s="94" t="s">
        <v>359</v>
      </c>
    </row>
    <row r="433" spans="3:5" ht="12.75">
      <c r="C433" s="94" t="s">
        <v>667</v>
      </c>
      <c r="D433" s="94" t="s">
        <v>668</v>
      </c>
      <c r="E433" s="94" t="s">
        <v>669</v>
      </c>
    </row>
    <row r="434" spans="3:5" ht="12.75">
      <c r="C434" s="94" t="s">
        <v>670</v>
      </c>
      <c r="D434" s="94" t="s">
        <v>671</v>
      </c>
      <c r="E434" s="94" t="s">
        <v>672</v>
      </c>
    </row>
    <row r="435" spans="3:5" ht="12.75">
      <c r="C435" s="94" t="s">
        <v>673</v>
      </c>
      <c r="D435" s="94" t="s">
        <v>280</v>
      </c>
      <c r="E435" s="94" t="s">
        <v>674</v>
      </c>
    </row>
    <row r="436" spans="3:5" ht="12.75">
      <c r="C436" s="94" t="s">
        <v>45</v>
      </c>
      <c r="D436" s="94" t="s">
        <v>29</v>
      </c>
      <c r="E436" s="94" t="s">
        <v>655</v>
      </c>
    </row>
    <row r="437" spans="3:5" ht="12.75">
      <c r="C437" s="94" t="s">
        <v>675</v>
      </c>
      <c r="D437" s="94" t="s">
        <v>148</v>
      </c>
      <c r="E437" s="94" t="s">
        <v>149</v>
      </c>
    </row>
    <row r="438" spans="3:5" ht="12.75">
      <c r="C438" s="94" t="s">
        <v>676</v>
      </c>
      <c r="D438" s="94" t="s">
        <v>199</v>
      </c>
      <c r="E438" s="94" t="s">
        <v>300</v>
      </c>
    </row>
    <row r="439" spans="3:5" ht="12.75">
      <c r="C439" s="94" t="s">
        <v>677</v>
      </c>
      <c r="D439" s="94" t="s">
        <v>244</v>
      </c>
      <c r="E439" s="94" t="s">
        <v>678</v>
      </c>
    </row>
    <row r="440" spans="3:5" ht="12.75">
      <c r="C440" s="94" t="s">
        <v>679</v>
      </c>
      <c r="D440" s="94" t="s">
        <v>680</v>
      </c>
      <c r="E440" s="94" t="s">
        <v>681</v>
      </c>
    </row>
    <row r="441" spans="3:5" ht="12.75">
      <c r="C441" s="94" t="s">
        <v>682</v>
      </c>
      <c r="D441" s="94" t="s">
        <v>367</v>
      </c>
      <c r="E441" s="94" t="s">
        <v>300</v>
      </c>
    </row>
    <row r="442" spans="3:5" ht="12.75">
      <c r="C442" s="94" t="s">
        <v>683</v>
      </c>
      <c r="D442" s="94" t="s">
        <v>684</v>
      </c>
      <c r="E442" s="94" t="s">
        <v>685</v>
      </c>
    </row>
    <row r="443" spans="3:5" ht="12.75">
      <c r="C443" s="94" t="s">
        <v>305</v>
      </c>
      <c r="D443" s="94" t="s">
        <v>686</v>
      </c>
      <c r="E443" s="94" t="s">
        <v>687</v>
      </c>
    </row>
    <row r="444" spans="3:5" ht="12.75">
      <c r="C444" s="94" t="s">
        <v>282</v>
      </c>
      <c r="D444" s="94" t="s">
        <v>283</v>
      </c>
      <c r="E444" s="94" t="s">
        <v>217</v>
      </c>
    </row>
    <row r="445" spans="3:5" ht="12.75">
      <c r="C445" s="94" t="s">
        <v>688</v>
      </c>
      <c r="D445" s="94" t="s">
        <v>513</v>
      </c>
      <c r="E445" s="94" t="s">
        <v>337</v>
      </c>
    </row>
    <row r="446" spans="3:5" ht="12.75">
      <c r="C446" s="94" t="s">
        <v>689</v>
      </c>
      <c r="D446" s="94" t="s">
        <v>127</v>
      </c>
      <c r="E446" s="94" t="s">
        <v>250</v>
      </c>
    </row>
    <row r="447" spans="3:5" ht="12.75">
      <c r="C447" s="94" t="s">
        <v>690</v>
      </c>
      <c r="D447" s="94" t="s">
        <v>299</v>
      </c>
      <c r="E447" s="94" t="s">
        <v>691</v>
      </c>
    </row>
    <row r="448" spans="3:5" ht="12.75">
      <c r="C448" s="94" t="s">
        <v>692</v>
      </c>
      <c r="D448" s="94" t="s">
        <v>54</v>
      </c>
      <c r="E448" s="94" t="s">
        <v>693</v>
      </c>
    </row>
    <row r="449" spans="3:5" ht="12.75">
      <c r="C449" s="94" t="s">
        <v>694</v>
      </c>
      <c r="D449" s="94" t="s">
        <v>418</v>
      </c>
      <c r="E449" s="94" t="s">
        <v>695</v>
      </c>
    </row>
    <row r="450" spans="3:5" ht="12.75">
      <c r="C450" s="94" t="s">
        <v>696</v>
      </c>
      <c r="D450" s="94" t="s">
        <v>72</v>
      </c>
      <c r="E450" s="94" t="s">
        <v>217</v>
      </c>
    </row>
    <row r="451" spans="3:5" ht="12.75">
      <c r="C451" s="94"/>
      <c r="D451" s="94"/>
      <c r="E451" s="94"/>
    </row>
    <row r="452" spans="3:5" ht="12.75">
      <c r="C452" s="94" t="s">
        <v>697</v>
      </c>
      <c r="D452" s="94"/>
      <c r="E452" s="94"/>
    </row>
    <row r="453" spans="3:5" ht="12.75">
      <c r="C453" s="94"/>
      <c r="D453" s="94"/>
      <c r="E453" s="94"/>
    </row>
    <row r="454" spans="3:5" ht="12.75">
      <c r="C454" s="94" t="s">
        <v>77</v>
      </c>
      <c r="D454" s="94" t="s">
        <v>78</v>
      </c>
      <c r="E454" s="94" t="s">
        <v>125</v>
      </c>
    </row>
    <row r="455" spans="3:5" ht="12.75">
      <c r="C455" s="94" t="s">
        <v>77</v>
      </c>
      <c r="D455" s="94" t="s">
        <v>80</v>
      </c>
      <c r="E455" s="94" t="s">
        <v>125</v>
      </c>
    </row>
    <row r="456" spans="3:5" ht="12.75">
      <c r="C456" s="94" t="s">
        <v>698</v>
      </c>
      <c r="D456" s="94" t="s">
        <v>699</v>
      </c>
      <c r="E456" s="94" t="s">
        <v>134</v>
      </c>
    </row>
    <row r="457" spans="3:5" ht="12.75">
      <c r="C457" s="94" t="s">
        <v>700</v>
      </c>
      <c r="D457" s="94" t="s">
        <v>701</v>
      </c>
      <c r="E457" s="94" t="s">
        <v>85</v>
      </c>
    </row>
    <row r="458" spans="3:5" ht="12.75">
      <c r="C458" s="94" t="s">
        <v>702</v>
      </c>
      <c r="D458" s="94" t="s">
        <v>703</v>
      </c>
      <c r="E458" s="94" t="s">
        <v>20</v>
      </c>
    </row>
    <row r="459" spans="3:5" ht="12.75">
      <c r="C459" s="94" t="s">
        <v>704</v>
      </c>
      <c r="D459" s="94" t="s">
        <v>705</v>
      </c>
      <c r="E459" s="94" t="s">
        <v>706</v>
      </c>
    </row>
    <row r="460" spans="3:5" ht="12.75">
      <c r="C460" s="94" t="s">
        <v>707</v>
      </c>
      <c r="D460" s="94" t="s">
        <v>708</v>
      </c>
      <c r="E460" s="94" t="s">
        <v>158</v>
      </c>
    </row>
    <row r="461" spans="3:5" ht="12.75">
      <c r="C461" s="94" t="s">
        <v>709</v>
      </c>
      <c r="D461" s="94" t="s">
        <v>710</v>
      </c>
      <c r="E461" s="94" t="s">
        <v>24</v>
      </c>
    </row>
    <row r="462" spans="3:5" ht="12.75">
      <c r="C462" s="94" t="s">
        <v>711</v>
      </c>
      <c r="D462" s="94" t="s">
        <v>80</v>
      </c>
      <c r="E462" s="94" t="s">
        <v>2</v>
      </c>
    </row>
    <row r="463" spans="3:5" ht="12.75">
      <c r="C463" s="94" t="s">
        <v>494</v>
      </c>
      <c r="D463" s="94" t="s">
        <v>712</v>
      </c>
      <c r="E463" s="94" t="s">
        <v>496</v>
      </c>
    </row>
    <row r="464" spans="3:5" ht="12.75">
      <c r="C464" s="94" t="s">
        <v>713</v>
      </c>
      <c r="D464" s="94" t="s">
        <v>78</v>
      </c>
      <c r="E464" s="94" t="s">
        <v>471</v>
      </c>
    </row>
    <row r="465" spans="3:5" ht="12.75">
      <c r="C465" s="94" t="s">
        <v>714</v>
      </c>
      <c r="D465" s="94" t="s">
        <v>715</v>
      </c>
      <c r="E465" s="94" t="s">
        <v>134</v>
      </c>
    </row>
    <row r="466" spans="3:5" ht="12.75">
      <c r="C466" s="94" t="s">
        <v>716</v>
      </c>
      <c r="D466" s="94" t="s">
        <v>99</v>
      </c>
      <c r="E466" s="94" t="s">
        <v>158</v>
      </c>
    </row>
    <row r="467" spans="3:5" ht="12.75">
      <c r="C467" s="94" t="s">
        <v>717</v>
      </c>
      <c r="D467" s="94" t="s">
        <v>718</v>
      </c>
      <c r="E467" s="94" t="s">
        <v>85</v>
      </c>
    </row>
    <row r="468" spans="3:5" ht="12.75">
      <c r="C468" s="94" t="s">
        <v>719</v>
      </c>
      <c r="D468" s="94" t="s">
        <v>720</v>
      </c>
      <c r="E468" s="94" t="s">
        <v>134</v>
      </c>
    </row>
    <row r="469" spans="3:5" ht="12.75">
      <c r="C469" s="94" t="s">
        <v>721</v>
      </c>
      <c r="D469" s="94" t="s">
        <v>722</v>
      </c>
      <c r="E469" s="94" t="s">
        <v>149</v>
      </c>
    </row>
    <row r="470" spans="3:5" ht="12.75">
      <c r="C470" s="94" t="s">
        <v>713</v>
      </c>
      <c r="D470" s="94" t="s">
        <v>723</v>
      </c>
      <c r="E470" s="94" t="s">
        <v>471</v>
      </c>
    </row>
    <row r="471" spans="3:5" ht="12.75">
      <c r="C471" s="94" t="s">
        <v>724</v>
      </c>
      <c r="D471" s="94" t="s">
        <v>99</v>
      </c>
      <c r="E471" s="94" t="s">
        <v>725</v>
      </c>
    </row>
    <row r="472" spans="3:5" ht="12.75">
      <c r="C472" s="94" t="s">
        <v>726</v>
      </c>
      <c r="D472" s="94" t="s">
        <v>727</v>
      </c>
      <c r="E472" s="94" t="s">
        <v>725</v>
      </c>
    </row>
    <row r="473" spans="3:5" ht="12.75">
      <c r="C473" s="94" t="s">
        <v>728</v>
      </c>
      <c r="D473" s="94" t="s">
        <v>727</v>
      </c>
      <c r="E473" s="94" t="s">
        <v>149</v>
      </c>
    </row>
    <row r="474" spans="3:5" ht="12.75">
      <c r="C474" s="94" t="s">
        <v>729</v>
      </c>
      <c r="D474" s="94" t="s">
        <v>730</v>
      </c>
      <c r="E474" s="94" t="s">
        <v>85</v>
      </c>
    </row>
    <row r="475" spans="3:5" ht="12.75">
      <c r="C475" s="94" t="s">
        <v>731</v>
      </c>
      <c r="D475" s="94" t="s">
        <v>708</v>
      </c>
      <c r="E475" s="94" t="s">
        <v>732</v>
      </c>
    </row>
    <row r="476" spans="3:5" ht="12.75">
      <c r="C476" s="94" t="s">
        <v>733</v>
      </c>
      <c r="D476" s="94" t="s">
        <v>734</v>
      </c>
      <c r="E476" s="94" t="s">
        <v>735</v>
      </c>
    </row>
    <row r="477" spans="3:5" ht="12.75">
      <c r="C477" s="94" t="s">
        <v>736</v>
      </c>
      <c r="D477" s="94" t="s">
        <v>737</v>
      </c>
      <c r="E477" s="94" t="s">
        <v>24</v>
      </c>
    </row>
    <row r="478" spans="3:5" ht="12.75">
      <c r="C478" s="94" t="s">
        <v>738</v>
      </c>
      <c r="D478" s="94" t="s">
        <v>718</v>
      </c>
      <c r="E478" s="94" t="s">
        <v>569</v>
      </c>
    </row>
    <row r="479" spans="3:5" ht="12.75">
      <c r="C479" s="94" t="s">
        <v>739</v>
      </c>
      <c r="D479" s="94" t="s">
        <v>740</v>
      </c>
      <c r="E479" s="94" t="s">
        <v>85</v>
      </c>
    </row>
    <row r="480" spans="3:5" ht="12.75">
      <c r="C480" s="94" t="s">
        <v>741</v>
      </c>
      <c r="D480" s="94" t="s">
        <v>742</v>
      </c>
      <c r="E480" s="94" t="s">
        <v>300</v>
      </c>
    </row>
    <row r="481" spans="3:5" ht="12.75">
      <c r="C481" s="94" t="s">
        <v>743</v>
      </c>
      <c r="D481" s="94" t="s">
        <v>744</v>
      </c>
      <c r="E481" s="94" t="s">
        <v>24</v>
      </c>
    </row>
    <row r="482" spans="3:5" ht="12.75">
      <c r="C482" s="94" t="s">
        <v>745</v>
      </c>
      <c r="D482" s="94" t="s">
        <v>746</v>
      </c>
      <c r="E482" s="94" t="s">
        <v>747</v>
      </c>
    </row>
    <row r="483" spans="3:5" ht="12.75">
      <c r="C483" s="94" t="s">
        <v>748</v>
      </c>
      <c r="D483" s="94" t="s">
        <v>749</v>
      </c>
      <c r="E483" s="94" t="s">
        <v>24</v>
      </c>
    </row>
    <row r="484" spans="3:5" ht="12.75">
      <c r="C484" s="94" t="s">
        <v>750</v>
      </c>
      <c r="D484" s="94" t="s">
        <v>99</v>
      </c>
      <c r="E484" s="94" t="s">
        <v>24</v>
      </c>
    </row>
    <row r="485" spans="3:5" ht="12.75">
      <c r="C485" s="94" t="s">
        <v>751</v>
      </c>
      <c r="D485" s="94" t="s">
        <v>752</v>
      </c>
      <c r="E485" s="94" t="s">
        <v>158</v>
      </c>
    </row>
    <row r="486" spans="3:5" ht="12.75">
      <c r="C486" s="94" t="s">
        <v>724</v>
      </c>
      <c r="D486" s="94" t="s">
        <v>753</v>
      </c>
      <c r="E486" s="94" t="s">
        <v>24</v>
      </c>
    </row>
    <row r="487" spans="3:5" ht="12.75">
      <c r="C487" s="94" t="s">
        <v>754</v>
      </c>
      <c r="D487" s="94" t="s">
        <v>755</v>
      </c>
      <c r="E487" s="94" t="s">
        <v>756</v>
      </c>
    </row>
    <row r="488" spans="3:5" ht="12.75">
      <c r="C488" s="94" t="s">
        <v>757</v>
      </c>
      <c r="D488" s="94" t="s">
        <v>727</v>
      </c>
      <c r="E488" s="94" t="s">
        <v>52</v>
      </c>
    </row>
    <row r="489" spans="3:5" ht="12.75">
      <c r="C489" s="94" t="s">
        <v>758</v>
      </c>
      <c r="D489" s="94" t="s">
        <v>78</v>
      </c>
      <c r="E489" s="94" t="s">
        <v>725</v>
      </c>
    </row>
    <row r="490" spans="3:5" ht="12.75">
      <c r="C490" s="94" t="s">
        <v>759</v>
      </c>
      <c r="D490" s="94" t="s">
        <v>718</v>
      </c>
      <c r="E490" s="94" t="s">
        <v>760</v>
      </c>
    </row>
    <row r="491" spans="3:5" ht="12.75">
      <c r="C491" s="94" t="s">
        <v>761</v>
      </c>
      <c r="D491" s="94" t="s">
        <v>715</v>
      </c>
      <c r="E491" s="94" t="s">
        <v>158</v>
      </c>
    </row>
    <row r="492" spans="3:5" ht="12.75">
      <c r="C492" s="94" t="s">
        <v>762</v>
      </c>
      <c r="D492" s="94" t="s">
        <v>715</v>
      </c>
      <c r="E492" s="94" t="s">
        <v>763</v>
      </c>
    </row>
    <row r="493" spans="3:5" ht="12.75">
      <c r="C493" s="94" t="s">
        <v>764</v>
      </c>
      <c r="D493" s="94" t="s">
        <v>765</v>
      </c>
      <c r="E493" s="94" t="s">
        <v>217</v>
      </c>
    </row>
    <row r="494" spans="3:5" ht="12.75">
      <c r="C494" s="94" t="s">
        <v>766</v>
      </c>
      <c r="D494" s="94" t="s">
        <v>767</v>
      </c>
      <c r="E494" s="94" t="s">
        <v>250</v>
      </c>
    </row>
    <row r="495" spans="3:5" ht="12.75">
      <c r="C495" s="94" t="s">
        <v>768</v>
      </c>
      <c r="D495" s="94" t="s">
        <v>769</v>
      </c>
      <c r="E495" s="94" t="s">
        <v>247</v>
      </c>
    </row>
    <row r="496" spans="3:5" ht="12.75">
      <c r="C496" s="94" t="s">
        <v>422</v>
      </c>
      <c r="D496" s="94" t="s">
        <v>770</v>
      </c>
      <c r="E496" s="94" t="s">
        <v>424</v>
      </c>
    </row>
    <row r="497" spans="3:5" ht="12.75">
      <c r="C497" s="94" t="s">
        <v>771</v>
      </c>
      <c r="D497" s="94" t="s">
        <v>744</v>
      </c>
      <c r="E497" s="94" t="s">
        <v>442</v>
      </c>
    </row>
    <row r="498" spans="3:5" ht="12.75">
      <c r="C498" s="94" t="s">
        <v>772</v>
      </c>
      <c r="D498" s="94" t="s">
        <v>87</v>
      </c>
      <c r="E498" s="94" t="s">
        <v>250</v>
      </c>
    </row>
    <row r="499" spans="3:5" ht="12.75">
      <c r="C499" s="94" t="s">
        <v>773</v>
      </c>
      <c r="D499" s="94" t="s">
        <v>774</v>
      </c>
      <c r="E499" s="94" t="s">
        <v>775</v>
      </c>
    </row>
    <row r="500" spans="3:5" ht="12.75">
      <c r="C500" s="94" t="s">
        <v>776</v>
      </c>
      <c r="D500" s="94" t="s">
        <v>753</v>
      </c>
      <c r="E500" s="94" t="s">
        <v>158</v>
      </c>
    </row>
    <row r="501" spans="3:5" ht="12.75">
      <c r="C501" s="94" t="s">
        <v>777</v>
      </c>
      <c r="D501" s="94" t="s">
        <v>778</v>
      </c>
      <c r="E501" s="94" t="s">
        <v>779</v>
      </c>
    </row>
    <row r="502" spans="3:5" ht="12.75">
      <c r="C502" s="94" t="s">
        <v>780</v>
      </c>
      <c r="D502" s="94" t="s">
        <v>93</v>
      </c>
      <c r="E502" s="94" t="s">
        <v>158</v>
      </c>
    </row>
    <row r="503" spans="3:5" ht="12.75">
      <c r="C503" s="94" t="s">
        <v>781</v>
      </c>
      <c r="D503" s="94" t="s">
        <v>718</v>
      </c>
      <c r="E503" s="94" t="s">
        <v>247</v>
      </c>
    </row>
    <row r="504" spans="3:5" ht="12.75">
      <c r="C504" s="94"/>
      <c r="D504" s="94"/>
      <c r="E504" s="94"/>
    </row>
    <row r="505" spans="3:5" ht="12.75">
      <c r="C505" s="94" t="s">
        <v>782</v>
      </c>
      <c r="D505" s="94"/>
      <c r="E505" s="94"/>
    </row>
    <row r="506" spans="3:5" ht="12.75">
      <c r="C506" s="94"/>
      <c r="D506" s="94"/>
      <c r="E506" s="94"/>
    </row>
    <row r="507" spans="3:5" ht="12.75">
      <c r="C507" s="94" t="s">
        <v>86</v>
      </c>
      <c r="D507" s="94" t="s">
        <v>87</v>
      </c>
      <c r="E507" s="94" t="s">
        <v>52</v>
      </c>
    </row>
    <row r="508" spans="3:5" ht="12.75">
      <c r="C508" s="94" t="s">
        <v>89</v>
      </c>
      <c r="D508" s="94" t="s">
        <v>90</v>
      </c>
      <c r="E508" s="94" t="s">
        <v>121</v>
      </c>
    </row>
    <row r="509" spans="3:5" ht="12.75">
      <c r="C509" s="94" t="s">
        <v>783</v>
      </c>
      <c r="D509" s="94" t="s">
        <v>784</v>
      </c>
      <c r="E509" s="94" t="s">
        <v>448</v>
      </c>
    </row>
    <row r="510" spans="3:5" ht="12.75">
      <c r="C510" s="94" t="s">
        <v>92</v>
      </c>
      <c r="D510" s="94" t="s">
        <v>93</v>
      </c>
      <c r="E510" s="94" t="s">
        <v>94</v>
      </c>
    </row>
    <row r="511" spans="3:5" ht="12.75">
      <c r="C511" s="94" t="s">
        <v>95</v>
      </c>
      <c r="D511" s="94" t="s">
        <v>96</v>
      </c>
      <c r="E511" s="94" t="s">
        <v>785</v>
      </c>
    </row>
    <row r="512" spans="3:5" ht="12.75">
      <c r="C512" s="94" t="s">
        <v>98</v>
      </c>
      <c r="D512" s="94" t="s">
        <v>99</v>
      </c>
      <c r="E512" s="94" t="s">
        <v>24</v>
      </c>
    </row>
    <row r="513" spans="3:5" ht="12.75">
      <c r="C513" s="94" t="s">
        <v>786</v>
      </c>
      <c r="D513" s="94" t="s">
        <v>778</v>
      </c>
      <c r="E513" s="94" t="s">
        <v>516</v>
      </c>
    </row>
    <row r="514" spans="3:5" ht="12.75">
      <c r="C514" s="94" t="s">
        <v>100</v>
      </c>
      <c r="D514" s="94" t="s">
        <v>96</v>
      </c>
      <c r="E514" s="94" t="s">
        <v>85</v>
      </c>
    </row>
    <row r="515" spans="3:5" ht="12.75">
      <c r="C515" s="94" t="s">
        <v>787</v>
      </c>
      <c r="D515" s="94" t="s">
        <v>788</v>
      </c>
      <c r="E515" s="94" t="s">
        <v>302</v>
      </c>
    </row>
    <row r="516" spans="3:5" ht="12.75">
      <c r="C516" s="94" t="s">
        <v>789</v>
      </c>
      <c r="D516" s="94" t="s">
        <v>790</v>
      </c>
      <c r="E516" s="94" t="s">
        <v>791</v>
      </c>
    </row>
    <row r="517" spans="3:5" ht="12.75">
      <c r="C517" s="94" t="s">
        <v>494</v>
      </c>
      <c r="D517" s="94" t="s">
        <v>792</v>
      </c>
      <c r="E517" s="94" t="s">
        <v>496</v>
      </c>
    </row>
    <row r="518" spans="3:5" ht="12.75">
      <c r="C518" s="94" t="s">
        <v>529</v>
      </c>
      <c r="D518" s="94" t="s">
        <v>793</v>
      </c>
      <c r="E518" s="94" t="s">
        <v>496</v>
      </c>
    </row>
    <row r="519" spans="3:5" ht="12.75">
      <c r="C519" s="94" t="s">
        <v>794</v>
      </c>
      <c r="D519" s="94" t="s">
        <v>87</v>
      </c>
      <c r="E519" s="94" t="s">
        <v>725</v>
      </c>
    </row>
    <row r="520" spans="3:5" ht="12.75">
      <c r="C520" s="94" t="s">
        <v>795</v>
      </c>
      <c r="D520" s="94" t="s">
        <v>796</v>
      </c>
      <c r="E520" s="94" t="s">
        <v>797</v>
      </c>
    </row>
    <row r="521" spans="3:5" ht="12.75">
      <c r="C521" s="94" t="s">
        <v>798</v>
      </c>
      <c r="D521" s="94" t="s">
        <v>87</v>
      </c>
      <c r="E521" s="94" t="s">
        <v>236</v>
      </c>
    </row>
    <row r="522" spans="3:5" ht="12.75">
      <c r="C522" s="94" t="s">
        <v>798</v>
      </c>
      <c r="D522" s="94" t="s">
        <v>718</v>
      </c>
      <c r="E522" s="94" t="s">
        <v>250</v>
      </c>
    </row>
    <row r="523" spans="3:5" ht="12.75">
      <c r="C523" s="94" t="s">
        <v>799</v>
      </c>
      <c r="D523" s="94" t="s">
        <v>99</v>
      </c>
      <c r="E523" s="94" t="s">
        <v>800</v>
      </c>
    </row>
    <row r="524" spans="3:5" ht="12.75">
      <c r="C524" s="94" t="s">
        <v>801</v>
      </c>
      <c r="D524" s="94" t="s">
        <v>802</v>
      </c>
      <c r="E524" s="94" t="s">
        <v>24</v>
      </c>
    </row>
    <row r="525" spans="3:5" ht="12.75">
      <c r="C525" s="94" t="s">
        <v>803</v>
      </c>
      <c r="D525" s="94" t="s">
        <v>804</v>
      </c>
      <c r="E525" s="94" t="s">
        <v>805</v>
      </c>
    </row>
    <row r="526" spans="3:5" ht="12.75">
      <c r="C526" s="94" t="s">
        <v>806</v>
      </c>
      <c r="D526" s="94" t="s">
        <v>807</v>
      </c>
      <c r="E526" s="94" t="s">
        <v>158</v>
      </c>
    </row>
    <row r="527" spans="3:5" ht="12.75">
      <c r="C527" s="94" t="s">
        <v>808</v>
      </c>
      <c r="D527" s="94" t="s">
        <v>93</v>
      </c>
      <c r="E527" s="94" t="s">
        <v>223</v>
      </c>
    </row>
    <row r="528" spans="3:5" ht="12.75">
      <c r="C528" s="94" t="s">
        <v>809</v>
      </c>
      <c r="D528" s="94" t="s">
        <v>810</v>
      </c>
      <c r="E528" s="94" t="s">
        <v>811</v>
      </c>
    </row>
    <row r="529" spans="3:5" ht="12.75">
      <c r="C529" s="94" t="s">
        <v>812</v>
      </c>
      <c r="D529" s="94" t="s">
        <v>96</v>
      </c>
      <c r="E529" s="94" t="s">
        <v>813</v>
      </c>
    </row>
    <row r="530" spans="3:5" ht="12.75">
      <c r="C530" s="94" t="s">
        <v>814</v>
      </c>
      <c r="D530" s="94" t="s">
        <v>778</v>
      </c>
      <c r="E530" s="94" t="s">
        <v>815</v>
      </c>
    </row>
    <row r="531" spans="3:5" ht="12.75">
      <c r="C531" s="94" t="s">
        <v>816</v>
      </c>
      <c r="D531" s="94" t="s">
        <v>817</v>
      </c>
      <c r="E531" s="94" t="s">
        <v>376</v>
      </c>
    </row>
    <row r="532" spans="3:5" ht="12.75">
      <c r="C532" s="94" t="s">
        <v>726</v>
      </c>
      <c r="D532" s="94" t="s">
        <v>744</v>
      </c>
      <c r="E532" s="94" t="s">
        <v>250</v>
      </c>
    </row>
    <row r="533" spans="3:5" ht="12.75">
      <c r="C533" s="94" t="s">
        <v>818</v>
      </c>
      <c r="D533" s="94" t="s">
        <v>819</v>
      </c>
      <c r="E533" s="94" t="s">
        <v>820</v>
      </c>
    </row>
    <row r="534" spans="3:5" ht="12.75">
      <c r="C534" s="94" t="s">
        <v>101</v>
      </c>
      <c r="D534" s="94" t="s">
        <v>102</v>
      </c>
      <c r="E534" s="94" t="s">
        <v>103</v>
      </c>
    </row>
    <row r="535" spans="3:5" ht="12.75">
      <c r="C535" s="94" t="s">
        <v>821</v>
      </c>
      <c r="D535" s="94" t="s">
        <v>822</v>
      </c>
      <c r="E535" s="94" t="s">
        <v>200</v>
      </c>
    </row>
    <row r="536" spans="3:5" ht="12.75">
      <c r="C536" s="94" t="s">
        <v>823</v>
      </c>
      <c r="D536" s="94" t="s">
        <v>824</v>
      </c>
      <c r="E536" s="94" t="s">
        <v>24</v>
      </c>
    </row>
    <row r="537" spans="3:5" ht="12.75">
      <c r="C537" s="94" t="s">
        <v>825</v>
      </c>
      <c r="D537" s="94" t="s">
        <v>796</v>
      </c>
      <c r="E537" s="94" t="s">
        <v>319</v>
      </c>
    </row>
    <row r="538" spans="3:5" ht="12.75">
      <c r="C538" s="94" t="s">
        <v>826</v>
      </c>
      <c r="D538" s="94" t="s">
        <v>720</v>
      </c>
      <c r="E538" s="94" t="s">
        <v>827</v>
      </c>
    </row>
    <row r="539" spans="3:5" ht="12.75">
      <c r="C539" s="94" t="s">
        <v>828</v>
      </c>
      <c r="D539" s="94" t="s">
        <v>829</v>
      </c>
      <c r="E539" s="94" t="s">
        <v>660</v>
      </c>
    </row>
    <row r="540" spans="3:5" ht="12.75">
      <c r="C540" s="94" t="s">
        <v>830</v>
      </c>
      <c r="D540" s="94" t="s">
        <v>769</v>
      </c>
      <c r="E540" s="94" t="s">
        <v>168</v>
      </c>
    </row>
    <row r="541" spans="3:5" ht="12.75">
      <c r="C541" s="94" t="s">
        <v>831</v>
      </c>
      <c r="D541" s="94" t="s">
        <v>778</v>
      </c>
      <c r="E541" s="94" t="s">
        <v>460</v>
      </c>
    </row>
    <row r="542" spans="3:5" ht="12.75">
      <c r="C542" s="94" t="s">
        <v>832</v>
      </c>
      <c r="D542" s="94" t="s">
        <v>78</v>
      </c>
      <c r="E542" s="94" t="s">
        <v>158</v>
      </c>
    </row>
    <row r="543" spans="3:5" ht="12.75">
      <c r="C543" s="94" t="s">
        <v>833</v>
      </c>
      <c r="D543" s="94" t="s">
        <v>722</v>
      </c>
      <c r="E543" s="94" t="s">
        <v>834</v>
      </c>
    </row>
    <row r="544" spans="3:5" ht="12.75">
      <c r="C544" s="94" t="s">
        <v>698</v>
      </c>
      <c r="D544" s="94" t="s">
        <v>804</v>
      </c>
      <c r="E544" s="94" t="s">
        <v>158</v>
      </c>
    </row>
    <row r="545" spans="3:5" ht="12.75">
      <c r="C545" s="94" t="s">
        <v>835</v>
      </c>
      <c r="D545" s="94" t="s">
        <v>722</v>
      </c>
      <c r="E545" s="94" t="s">
        <v>250</v>
      </c>
    </row>
    <row r="546" spans="3:5" ht="12.75">
      <c r="C546" s="94" t="s">
        <v>836</v>
      </c>
      <c r="D546" s="94" t="s">
        <v>744</v>
      </c>
      <c r="E546" s="94" t="s">
        <v>205</v>
      </c>
    </row>
    <row r="547" spans="3:5" ht="12.75">
      <c r="C547" s="94" t="s">
        <v>837</v>
      </c>
      <c r="D547" s="94" t="s">
        <v>838</v>
      </c>
      <c r="E547" s="94" t="s">
        <v>839</v>
      </c>
    </row>
    <row r="548" spans="3:5" ht="12.75">
      <c r="C548" s="94" t="s">
        <v>840</v>
      </c>
      <c r="D548" s="94" t="s">
        <v>701</v>
      </c>
      <c r="E548" s="94" t="s">
        <v>250</v>
      </c>
    </row>
    <row r="549" spans="3:5" ht="12.75">
      <c r="C549" s="94" t="s">
        <v>841</v>
      </c>
      <c r="D549" s="94" t="s">
        <v>804</v>
      </c>
      <c r="E549" s="94" t="s">
        <v>642</v>
      </c>
    </row>
    <row r="550" spans="3:5" ht="12.75">
      <c r="C550" s="94" t="s">
        <v>842</v>
      </c>
      <c r="D550" s="94" t="s">
        <v>817</v>
      </c>
      <c r="E550" s="94" t="s">
        <v>158</v>
      </c>
    </row>
    <row r="551" spans="3:5" ht="12.75">
      <c r="C551" s="94" t="s">
        <v>843</v>
      </c>
      <c r="D551" s="94" t="s">
        <v>710</v>
      </c>
      <c r="E551" s="94" t="s">
        <v>554</v>
      </c>
    </row>
    <row r="552" spans="3:5" ht="12.75">
      <c r="C552" s="94" t="s">
        <v>844</v>
      </c>
      <c r="D552" s="94" t="s">
        <v>740</v>
      </c>
      <c r="E552" s="94" t="s">
        <v>85</v>
      </c>
    </row>
    <row r="553" spans="3:5" ht="12.75">
      <c r="C553" s="94" t="s">
        <v>845</v>
      </c>
      <c r="D553" s="94" t="s">
        <v>701</v>
      </c>
      <c r="E553" s="94" t="s">
        <v>846</v>
      </c>
    </row>
    <row r="554" spans="3:5" ht="12.75">
      <c r="C554" s="94" t="s">
        <v>847</v>
      </c>
      <c r="D554" s="94" t="s">
        <v>99</v>
      </c>
      <c r="E554" s="94" t="s">
        <v>250</v>
      </c>
    </row>
    <row r="555" spans="3:5" ht="12.75">
      <c r="C555" s="94" t="s">
        <v>848</v>
      </c>
      <c r="D555" s="94" t="s">
        <v>849</v>
      </c>
      <c r="E555" s="94" t="s">
        <v>850</v>
      </c>
    </row>
    <row r="556" spans="3:5" ht="12.75">
      <c r="C556" s="94" t="s">
        <v>851</v>
      </c>
      <c r="D556" s="94" t="s">
        <v>852</v>
      </c>
      <c r="E556" s="94" t="s">
        <v>853</v>
      </c>
    </row>
    <row r="557" spans="3:5" ht="12.75">
      <c r="C557" s="94" t="s">
        <v>854</v>
      </c>
      <c r="D557" s="94" t="s">
        <v>784</v>
      </c>
      <c r="E557" s="94" t="s">
        <v>319</v>
      </c>
    </row>
    <row r="558" spans="3:5" ht="12.75">
      <c r="C558" s="94" t="s">
        <v>855</v>
      </c>
      <c r="D558" s="94" t="s">
        <v>856</v>
      </c>
      <c r="E558" s="94" t="s">
        <v>217</v>
      </c>
    </row>
    <row r="559" spans="3:5" ht="12.75">
      <c r="C559" s="94" t="s">
        <v>857</v>
      </c>
      <c r="D559" s="94" t="s">
        <v>784</v>
      </c>
      <c r="E559" s="94" t="s">
        <v>649</v>
      </c>
    </row>
    <row r="560" spans="3:5" ht="12.75">
      <c r="C560" s="94" t="s">
        <v>858</v>
      </c>
      <c r="D560" s="94" t="s">
        <v>99</v>
      </c>
      <c r="E560" s="94" t="s">
        <v>859</v>
      </c>
    </row>
    <row r="561" spans="3:5" ht="12.75">
      <c r="C561" s="94" t="s">
        <v>860</v>
      </c>
      <c r="D561" s="94" t="s">
        <v>87</v>
      </c>
      <c r="E561" s="94" t="s">
        <v>861</v>
      </c>
    </row>
    <row r="562" spans="3:5" ht="12.75">
      <c r="C562" s="94" t="s">
        <v>862</v>
      </c>
      <c r="D562" s="94" t="s">
        <v>784</v>
      </c>
      <c r="E562" s="94" t="s">
        <v>460</v>
      </c>
    </row>
    <row r="563" spans="3:5" ht="12.75">
      <c r="C563" s="94" t="s">
        <v>863</v>
      </c>
      <c r="D563" s="94" t="s">
        <v>744</v>
      </c>
      <c r="E563" s="94" t="s">
        <v>864</v>
      </c>
    </row>
    <row r="564" spans="3:5" ht="12.75">
      <c r="C564" s="94" t="s">
        <v>865</v>
      </c>
      <c r="D564" s="94" t="s">
        <v>866</v>
      </c>
      <c r="E564" s="94" t="s">
        <v>217</v>
      </c>
    </row>
    <row r="565" spans="3:5" ht="12.75">
      <c r="C565" s="94" t="s">
        <v>867</v>
      </c>
      <c r="D565" s="94" t="s">
        <v>868</v>
      </c>
      <c r="E565" s="94" t="s">
        <v>460</v>
      </c>
    </row>
    <row r="566" spans="3:5" ht="12.75">
      <c r="C566" s="94" t="s">
        <v>869</v>
      </c>
      <c r="D566" s="94" t="s">
        <v>870</v>
      </c>
      <c r="E566" s="94" t="s">
        <v>471</v>
      </c>
    </row>
    <row r="567" spans="3:5" ht="12.75">
      <c r="C567" s="94" t="s">
        <v>741</v>
      </c>
      <c r="D567" s="94" t="s">
        <v>96</v>
      </c>
      <c r="E567" s="94" t="s">
        <v>871</v>
      </c>
    </row>
    <row r="568" spans="3:5" ht="12.75">
      <c r="C568" s="94" t="s">
        <v>268</v>
      </c>
      <c r="D568" s="94" t="s">
        <v>792</v>
      </c>
      <c r="E568" s="94" t="s">
        <v>872</v>
      </c>
    </row>
    <row r="569" spans="3:5" ht="12.75">
      <c r="C569" s="94" t="s">
        <v>873</v>
      </c>
      <c r="D569" s="94" t="s">
        <v>874</v>
      </c>
      <c r="E569" s="94" t="s">
        <v>300</v>
      </c>
    </row>
    <row r="570" spans="3:5" ht="12.75">
      <c r="C570" s="94" t="s">
        <v>875</v>
      </c>
      <c r="D570" s="94" t="s">
        <v>876</v>
      </c>
      <c r="E570" s="94" t="s">
        <v>264</v>
      </c>
    </row>
    <row r="571" spans="3:5" ht="12.75">
      <c r="C571" s="94" t="s">
        <v>877</v>
      </c>
      <c r="D571" s="94" t="s">
        <v>778</v>
      </c>
      <c r="E571" s="94" t="s">
        <v>878</v>
      </c>
    </row>
    <row r="572" spans="3:5" ht="12.75">
      <c r="C572" s="94" t="s">
        <v>879</v>
      </c>
      <c r="D572" s="94" t="s">
        <v>774</v>
      </c>
      <c r="E572" s="94" t="s">
        <v>300</v>
      </c>
    </row>
    <row r="573" spans="3:5" ht="12.75">
      <c r="C573" s="94" t="s">
        <v>880</v>
      </c>
      <c r="D573" s="94" t="s">
        <v>790</v>
      </c>
      <c r="E573" s="94" t="s">
        <v>217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Normal="90" zoomScaleSheetLayoutView="100" workbookViewId="0" topLeftCell="A27">
      <selection activeCell="I40" sqref="I40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3" t="str">
        <f>'Zadani_bezcu HZ + P'!B1</f>
        <v>3.z. ZBP – 01.11.2014 „  Pohár restaurace Spálený mlýn“ </v>
      </c>
      <c r="B1" s="53"/>
      <c r="C1" s="53"/>
      <c r="D1" s="53"/>
      <c r="E1" s="53"/>
      <c r="F1" s="53"/>
      <c r="G1" s="53"/>
      <c r="H1" s="53"/>
      <c r="I1" s="53"/>
      <c r="J1" s="53"/>
    </row>
    <row r="2" spans="3:4" ht="12.75">
      <c r="C2" s="96" t="s">
        <v>881</v>
      </c>
      <c r="D2" t="s">
        <v>882</v>
      </c>
    </row>
    <row r="3" spans="1:10" ht="12.75">
      <c r="A3" s="97" t="s">
        <v>883</v>
      </c>
      <c r="B3" s="98" t="s">
        <v>5</v>
      </c>
      <c r="C3" s="98" t="s">
        <v>884</v>
      </c>
      <c r="D3" s="99" t="s">
        <v>885</v>
      </c>
      <c r="E3" s="99" t="s">
        <v>886</v>
      </c>
      <c r="F3" s="99" t="s">
        <v>887</v>
      </c>
      <c r="G3" s="99" t="s">
        <v>888</v>
      </c>
      <c r="H3" s="99" t="s">
        <v>889</v>
      </c>
      <c r="I3" s="99" t="s">
        <v>890</v>
      </c>
      <c r="J3" t="s">
        <v>891</v>
      </c>
    </row>
    <row r="4" spans="1:8" ht="12.75">
      <c r="A4" s="26">
        <f>ROW(C1)</f>
        <v>1</v>
      </c>
      <c r="B4" s="100">
        <v>3</v>
      </c>
      <c r="C4" s="101">
        <f>TIME(F4,G4,H4+(I4/1000))</f>
        <v>0.010034722222222223</v>
      </c>
      <c r="F4">
        <v>0</v>
      </c>
      <c r="G4">
        <v>14</v>
      </c>
      <c r="H4">
        <v>27</v>
      </c>
    </row>
    <row r="5" spans="1:8" ht="12.75">
      <c r="A5" s="26">
        <f>ROW(C2)</f>
        <v>2</v>
      </c>
      <c r="B5" s="100">
        <v>4</v>
      </c>
      <c r="C5" s="101">
        <f>TIME(F5,G5,H5+(I5/1000))</f>
        <v>0.010983796296296297</v>
      </c>
      <c r="F5">
        <v>0</v>
      </c>
      <c r="G5">
        <v>15</v>
      </c>
      <c r="H5">
        <v>49</v>
      </c>
    </row>
    <row r="6" spans="1:9" ht="12.75">
      <c r="A6" s="26">
        <f>ROW(C3)</f>
        <v>3</v>
      </c>
      <c r="B6" s="100">
        <v>24</v>
      </c>
      <c r="C6" s="101">
        <f>TIME(F6,G6,H6+(I6/1000))</f>
        <v>0.011238425925925926</v>
      </c>
      <c r="D6" s="99"/>
      <c r="E6" s="99"/>
      <c r="F6">
        <v>0</v>
      </c>
      <c r="G6">
        <v>16</v>
      </c>
      <c r="H6">
        <v>11</v>
      </c>
      <c r="I6" s="99"/>
    </row>
    <row r="7" spans="1:8" ht="12.75">
      <c r="A7" s="26">
        <f>ROW(C4)</f>
        <v>4</v>
      </c>
      <c r="B7" s="100">
        <v>25</v>
      </c>
      <c r="C7" s="101">
        <f>TIME(F7,G7,H7+(I7/1000))</f>
        <v>0.012025462962962963</v>
      </c>
      <c r="F7">
        <v>0</v>
      </c>
      <c r="G7">
        <v>17</v>
      </c>
      <c r="H7">
        <v>19</v>
      </c>
    </row>
    <row r="8" spans="1:8" ht="12.75">
      <c r="A8" s="26">
        <f>ROW(C5)</f>
        <v>5</v>
      </c>
      <c r="B8" s="100">
        <v>2</v>
      </c>
      <c r="C8" s="101">
        <f>TIME(F8,G8,H8+(I8/1000))</f>
        <v>0.012141203703703704</v>
      </c>
      <c r="F8">
        <v>0</v>
      </c>
      <c r="G8">
        <v>17</v>
      </c>
      <c r="H8">
        <v>29</v>
      </c>
    </row>
    <row r="9" spans="1:8" ht="12.75">
      <c r="A9" s="26">
        <f>ROW(C6)</f>
        <v>6</v>
      </c>
      <c r="B9" s="100">
        <v>6</v>
      </c>
      <c r="C9" s="101">
        <f>TIME(F9,G9,H9+(I9/1000))</f>
        <v>0.012523148148148148</v>
      </c>
      <c r="F9">
        <v>0</v>
      </c>
      <c r="G9">
        <v>18</v>
      </c>
      <c r="H9">
        <v>2</v>
      </c>
    </row>
    <row r="10" spans="1:8" ht="12.75">
      <c r="A10" s="26">
        <f>ROW(C7)</f>
        <v>7</v>
      </c>
      <c r="B10" s="100">
        <v>28</v>
      </c>
      <c r="C10" s="101">
        <f>TIME(F10,G10,H10+(I10/1000))</f>
        <v>0.01273148148148148</v>
      </c>
      <c r="F10">
        <v>0</v>
      </c>
      <c r="G10">
        <v>18</v>
      </c>
      <c r="H10">
        <v>20</v>
      </c>
    </row>
    <row r="11" spans="1:9" ht="12.75">
      <c r="A11" s="26">
        <f>ROW(C8)</f>
        <v>8</v>
      </c>
      <c r="B11" s="100">
        <v>5</v>
      </c>
      <c r="C11" s="101">
        <f>TIME(F11,G11,H11+(I11/1000))</f>
        <v>0.013483796296296296</v>
      </c>
      <c r="D11" s="99"/>
      <c r="E11" s="99"/>
      <c r="F11">
        <v>0</v>
      </c>
      <c r="G11">
        <v>19</v>
      </c>
      <c r="H11">
        <v>25</v>
      </c>
      <c r="I11" s="99"/>
    </row>
    <row r="12" spans="1:9" ht="12.75">
      <c r="A12" s="26">
        <f>ROW(C9)</f>
        <v>9</v>
      </c>
      <c r="B12" s="100">
        <v>33</v>
      </c>
      <c r="C12" s="101">
        <f>TIME(F12,G12,H12+(I12/1000))</f>
        <v>0.013518518518518518</v>
      </c>
      <c r="D12" s="99"/>
      <c r="E12" s="99"/>
      <c r="F12">
        <v>0</v>
      </c>
      <c r="G12">
        <v>19</v>
      </c>
      <c r="H12">
        <v>28</v>
      </c>
      <c r="I12" s="99"/>
    </row>
    <row r="13" spans="1:8" ht="12.75">
      <c r="A13" s="26">
        <f>ROW(C10)</f>
        <v>10</v>
      </c>
      <c r="B13" s="100">
        <v>22</v>
      </c>
      <c r="C13" s="101">
        <f>TIME(F13,G13,H13+(I13/1000))</f>
        <v>0.013726851851851851</v>
      </c>
      <c r="F13">
        <v>0</v>
      </c>
      <c r="G13">
        <v>19</v>
      </c>
      <c r="H13">
        <v>46</v>
      </c>
    </row>
    <row r="14" spans="1:9" ht="12.75">
      <c r="A14" s="26">
        <f>ROW(C11)</f>
        <v>11</v>
      </c>
      <c r="B14" s="100">
        <v>26</v>
      </c>
      <c r="C14" s="101">
        <f>TIME(F14,G14,H14+(I14/1000))</f>
        <v>0.014710648148148148</v>
      </c>
      <c r="D14" s="99"/>
      <c r="E14" s="99"/>
      <c r="F14">
        <v>0</v>
      </c>
      <c r="G14">
        <v>21</v>
      </c>
      <c r="H14">
        <v>11</v>
      </c>
      <c r="I14" s="99"/>
    </row>
    <row r="15" spans="1:8" ht="12.75">
      <c r="A15" s="26">
        <f>ROW(C12)</f>
        <v>12</v>
      </c>
      <c r="B15" s="100">
        <v>9</v>
      </c>
      <c r="C15" s="101">
        <f>TIME(F15,G15,H15+(I15/1000))</f>
        <v>0.014756944444444444</v>
      </c>
      <c r="F15">
        <v>0</v>
      </c>
      <c r="G15">
        <v>21</v>
      </c>
      <c r="H15">
        <v>15</v>
      </c>
    </row>
    <row r="16" spans="1:8" ht="12.75">
      <c r="A16" s="26">
        <f>ROW(C13)</f>
        <v>13</v>
      </c>
      <c r="B16" s="100">
        <v>23</v>
      </c>
      <c r="C16" s="101">
        <f>TIME(F16,G16,H16+(I16/1000))</f>
        <v>0.02511574074074074</v>
      </c>
      <c r="F16">
        <v>0</v>
      </c>
      <c r="G16">
        <v>36</v>
      </c>
      <c r="H16">
        <v>10</v>
      </c>
    </row>
    <row r="17" spans="1:9" ht="12.75">
      <c r="A17" s="26">
        <f>ROW(C14)</f>
        <v>14</v>
      </c>
      <c r="B17" s="100">
        <v>19</v>
      </c>
      <c r="C17" s="101">
        <f>TIME(F17,G17,H17+(I17/1000))</f>
        <v>0.025405092592592594</v>
      </c>
      <c r="D17" s="99"/>
      <c r="E17" s="99"/>
      <c r="F17">
        <v>0</v>
      </c>
      <c r="G17">
        <v>36</v>
      </c>
      <c r="H17">
        <v>35</v>
      </c>
      <c r="I17" s="99"/>
    </row>
    <row r="18" spans="1:9" ht="12.75">
      <c r="A18" s="26">
        <f>ROW(C15)</f>
        <v>15</v>
      </c>
      <c r="B18" s="100">
        <v>13</v>
      </c>
      <c r="C18" s="101">
        <f>TIME(F18,G18,H18+(I18/1000))</f>
        <v>0.026886574074074073</v>
      </c>
      <c r="D18" s="99"/>
      <c r="E18" s="99"/>
      <c r="F18">
        <v>0</v>
      </c>
      <c r="G18">
        <v>38</v>
      </c>
      <c r="H18">
        <v>43</v>
      </c>
      <c r="I18" s="99"/>
    </row>
    <row r="19" spans="1:9" ht="12.75">
      <c r="A19" s="26">
        <f>ROW(C16)</f>
        <v>16</v>
      </c>
      <c r="B19" s="100">
        <v>8</v>
      </c>
      <c r="C19" s="101">
        <f>TIME(F19,G19,H19+(I19/1000))</f>
        <v>0.028703703703703703</v>
      </c>
      <c r="D19" s="99"/>
      <c r="E19" s="99"/>
      <c r="F19">
        <v>0</v>
      </c>
      <c r="G19">
        <v>41</v>
      </c>
      <c r="H19">
        <v>20</v>
      </c>
      <c r="I19" s="99"/>
    </row>
    <row r="20" spans="1:8" ht="12.75">
      <c r="A20" s="26">
        <f>ROW(C17)</f>
        <v>17</v>
      </c>
      <c r="B20" s="100">
        <v>30</v>
      </c>
      <c r="C20" s="101">
        <f>TIME(F20,G20,H20+(I20/1000))</f>
        <v>0.02925925925925926</v>
      </c>
      <c r="F20">
        <v>0</v>
      </c>
      <c r="G20">
        <v>42</v>
      </c>
      <c r="H20">
        <v>8</v>
      </c>
    </row>
    <row r="21" spans="1:8" ht="12.75">
      <c r="A21" s="26">
        <f>ROW(C18)</f>
        <v>18</v>
      </c>
      <c r="B21" s="100">
        <v>11</v>
      </c>
      <c r="C21" s="101">
        <f>TIME(F21,G21,H21+(I21/1000))</f>
        <v>0.029618055555555557</v>
      </c>
      <c r="F21">
        <v>0</v>
      </c>
      <c r="G21">
        <v>42</v>
      </c>
      <c r="H21">
        <v>39</v>
      </c>
    </row>
    <row r="22" spans="1:8" ht="12.75">
      <c r="A22" s="26">
        <f>ROW(C19)</f>
        <v>19</v>
      </c>
      <c r="B22" s="100">
        <v>38</v>
      </c>
      <c r="C22" s="101">
        <f>TIME(F22,G22,H22+(I22/1000))</f>
        <v>0.03023148148148148</v>
      </c>
      <c r="F22">
        <v>0</v>
      </c>
      <c r="G22">
        <v>43</v>
      </c>
      <c r="H22">
        <v>32</v>
      </c>
    </row>
    <row r="23" spans="1:8" ht="12.75">
      <c r="A23" s="26">
        <f>ROW(C20)</f>
        <v>20</v>
      </c>
      <c r="B23" s="100">
        <v>31</v>
      </c>
      <c r="C23" s="101">
        <f>TIME(F23,G23,H23+(I23/1000))</f>
        <v>0.030381944444444444</v>
      </c>
      <c r="F23">
        <v>0</v>
      </c>
      <c r="G23">
        <v>43</v>
      </c>
      <c r="H23">
        <v>45</v>
      </c>
    </row>
    <row r="24" spans="1:8" ht="12.75">
      <c r="A24" s="26">
        <f>ROW(C21)</f>
        <v>21</v>
      </c>
      <c r="B24" s="100">
        <v>12</v>
      </c>
      <c r="C24" s="101">
        <f>TIME(F24,G24,H24+(I24/1000))</f>
        <v>0.03059027777777778</v>
      </c>
      <c r="F24">
        <v>0</v>
      </c>
      <c r="G24">
        <v>44</v>
      </c>
      <c r="H24">
        <v>3</v>
      </c>
    </row>
    <row r="25" spans="1:8" ht="12.75">
      <c r="A25" s="26">
        <f>ROW(C22)</f>
        <v>22</v>
      </c>
      <c r="B25" s="100">
        <v>21</v>
      </c>
      <c r="C25" s="101">
        <f>TIME(F25,G25,H25+(I25/1000))</f>
        <v>0.030694444444444444</v>
      </c>
      <c r="F25">
        <v>0</v>
      </c>
      <c r="G25">
        <v>44</v>
      </c>
      <c r="H25">
        <v>12</v>
      </c>
    </row>
    <row r="26" spans="1:8" ht="12.75">
      <c r="A26" s="26">
        <f>ROW(C23)</f>
        <v>23</v>
      </c>
      <c r="B26" s="100">
        <v>1</v>
      </c>
      <c r="C26" s="101">
        <f>TIME(F26,G26,H26+(I26/1000))</f>
        <v>0.03079861111111111</v>
      </c>
      <c r="F26">
        <v>0</v>
      </c>
      <c r="G26">
        <v>44</v>
      </c>
      <c r="H26">
        <v>21</v>
      </c>
    </row>
    <row r="27" spans="1:8" ht="12.75">
      <c r="A27" s="26">
        <f>ROW(C24)</f>
        <v>24</v>
      </c>
      <c r="B27" s="100">
        <v>29</v>
      </c>
      <c r="C27" s="101">
        <f>TIME(F27,G27,H27+(I27/1000))</f>
        <v>0.031712962962962964</v>
      </c>
      <c r="F27">
        <v>0</v>
      </c>
      <c r="G27">
        <v>45</v>
      </c>
      <c r="H27">
        <v>40</v>
      </c>
    </row>
    <row r="28" spans="1:8" ht="12.75">
      <c r="A28" s="26">
        <f>ROW(C25)</f>
        <v>25</v>
      </c>
      <c r="B28" s="100">
        <v>16</v>
      </c>
      <c r="C28" s="101">
        <f>TIME(F28,G28,H28+(I28/1000))</f>
        <v>0.034074074074074076</v>
      </c>
      <c r="F28">
        <v>0</v>
      </c>
      <c r="G28">
        <v>49</v>
      </c>
      <c r="H28">
        <v>4</v>
      </c>
    </row>
    <row r="29" spans="1:9" ht="12.75">
      <c r="A29" s="26">
        <f>ROW(C26)</f>
        <v>26</v>
      </c>
      <c r="B29" s="100">
        <v>37</v>
      </c>
      <c r="C29" s="101">
        <f>TIME(F29,G29,H29+(I29/1000))</f>
        <v>0.03450231481481481</v>
      </c>
      <c r="F29">
        <v>0</v>
      </c>
      <c r="G29">
        <v>49</v>
      </c>
      <c r="H29">
        <v>41</v>
      </c>
      <c r="I29" s="99"/>
    </row>
    <row r="30" spans="1:8" ht="12.75">
      <c r="A30" s="26">
        <f>ROW(C27)</f>
        <v>27</v>
      </c>
      <c r="B30" s="100">
        <v>18</v>
      </c>
      <c r="C30" s="101">
        <f>TIME(F30,G30,H30+(I30/1000))</f>
        <v>0.03453703703703704</v>
      </c>
      <c r="F30">
        <v>0</v>
      </c>
      <c r="G30">
        <v>49</v>
      </c>
      <c r="H30">
        <v>44</v>
      </c>
    </row>
    <row r="31" spans="1:8" ht="12.75">
      <c r="A31" s="26">
        <f>ROW(C28)</f>
        <v>28</v>
      </c>
      <c r="B31" s="100">
        <v>20</v>
      </c>
      <c r="C31" s="101">
        <f>TIME(F31,G31,H31+(I31/1000))</f>
        <v>0.0346412037037037</v>
      </c>
      <c r="F31">
        <v>0</v>
      </c>
      <c r="G31">
        <v>49</v>
      </c>
      <c r="H31">
        <v>53</v>
      </c>
    </row>
    <row r="32" spans="1:8" ht="12.75">
      <c r="A32" s="26">
        <f>ROW(C29)</f>
        <v>29</v>
      </c>
      <c r="B32" s="100">
        <v>14</v>
      </c>
      <c r="C32" s="101">
        <f>TIME(F32,G32,H32+(I32/1000))</f>
        <v>0.035474537037037034</v>
      </c>
      <c r="F32">
        <v>0</v>
      </c>
      <c r="G32">
        <v>51</v>
      </c>
      <c r="H32">
        <v>5</v>
      </c>
    </row>
    <row r="33" spans="1:8" ht="12.75">
      <c r="A33" s="26">
        <f>ROW(C30)</f>
        <v>30</v>
      </c>
      <c r="B33" s="100">
        <v>36</v>
      </c>
      <c r="C33" s="101">
        <f>TIME(F33,G33,H33+(I33/1000))</f>
        <v>0.03581018518518519</v>
      </c>
      <c r="F33">
        <v>0</v>
      </c>
      <c r="G33">
        <v>51</v>
      </c>
      <c r="H33">
        <v>34</v>
      </c>
    </row>
    <row r="34" spans="1:8" ht="12.75">
      <c r="A34" s="26">
        <f>ROW(C31)</f>
        <v>31</v>
      </c>
      <c r="B34" s="100">
        <v>35</v>
      </c>
      <c r="C34" s="101">
        <f>TIME(F34,G34,H34+(I34/1000))</f>
        <v>0.03665509259259259</v>
      </c>
      <c r="F34">
        <v>0</v>
      </c>
      <c r="G34">
        <v>52</v>
      </c>
      <c r="H34">
        <v>47</v>
      </c>
    </row>
    <row r="35" spans="1:8" ht="12.75">
      <c r="A35" s="26">
        <f>ROW(C32)</f>
        <v>32</v>
      </c>
      <c r="B35" s="100">
        <v>27</v>
      </c>
      <c r="C35" s="101">
        <f>TIME(F35,G35,H35+(I35/1000))</f>
        <v>0.037835648148148146</v>
      </c>
      <c r="F35">
        <v>0</v>
      </c>
      <c r="G35">
        <v>54</v>
      </c>
      <c r="H35">
        <v>29</v>
      </c>
    </row>
    <row r="36" spans="1:8" ht="12.75">
      <c r="A36" s="26">
        <f>ROW(C33)</f>
        <v>33</v>
      </c>
      <c r="B36" s="100">
        <v>39</v>
      </c>
      <c r="C36" s="101">
        <f>TIME(F36,G36,H36+(I36/1000))</f>
        <v>0.038125</v>
      </c>
      <c r="F36">
        <v>0</v>
      </c>
      <c r="G36">
        <v>54</v>
      </c>
      <c r="H36">
        <v>54</v>
      </c>
    </row>
    <row r="37" spans="1:8" ht="12.75">
      <c r="A37" s="26">
        <f>ROW(C34)</f>
        <v>34</v>
      </c>
      <c r="B37" s="100">
        <v>15</v>
      </c>
      <c r="C37" s="101">
        <f>TIME(F37,G37,H37+(I37/1000))</f>
        <v>0.038252314814814815</v>
      </c>
      <c r="F37">
        <v>0</v>
      </c>
      <c r="G37">
        <v>55</v>
      </c>
      <c r="H37">
        <v>5</v>
      </c>
    </row>
    <row r="38" spans="1:8" ht="12.75">
      <c r="A38" s="26">
        <f>ROW(C35)</f>
        <v>35</v>
      </c>
      <c r="B38" s="100">
        <v>17</v>
      </c>
      <c r="C38" s="101">
        <f>TIME(F38,G38,H38+(I38/1000))</f>
        <v>0.042326388888888886</v>
      </c>
      <c r="F38">
        <v>1</v>
      </c>
      <c r="G38">
        <v>0</v>
      </c>
      <c r="H38">
        <v>57</v>
      </c>
    </row>
    <row r="39" spans="1:8" ht="12.75">
      <c r="A39" s="26">
        <f>ROW(C36)</f>
        <v>36</v>
      </c>
      <c r="B39" s="100">
        <v>10</v>
      </c>
      <c r="C39" s="101">
        <f>TIME(F39,G39,H39+(I39/1000))</f>
        <v>0.043784722222222225</v>
      </c>
      <c r="F39">
        <v>1</v>
      </c>
      <c r="G39">
        <v>3</v>
      </c>
      <c r="H39">
        <v>3</v>
      </c>
    </row>
    <row r="40" spans="1:8" ht="12.75">
      <c r="A40" s="26">
        <f>ROW(C37)</f>
        <v>37</v>
      </c>
      <c r="B40" s="100">
        <v>32</v>
      </c>
      <c r="C40" s="101">
        <f>TIME(F40,G40,H40+(I40/1000))</f>
        <v>0.04420138888888889</v>
      </c>
      <c r="F40">
        <v>1</v>
      </c>
      <c r="G40">
        <v>3</v>
      </c>
      <c r="H40">
        <v>39</v>
      </c>
    </row>
    <row r="41" spans="1:8" ht="12.75">
      <c r="A41" s="26">
        <f>ROW(C38)</f>
        <v>38</v>
      </c>
      <c r="B41" s="100"/>
      <c r="C41" s="101">
        <f>TIME(F41,G41,H41+(I41/1000))</f>
        <v>0</v>
      </c>
      <c r="F41">
        <v>0</v>
      </c>
      <c r="G41">
        <v>0</v>
      </c>
      <c r="H41">
        <v>0</v>
      </c>
    </row>
    <row r="42" spans="1:8" ht="12.75">
      <c r="A42" s="26">
        <f>ROW(C39)</f>
        <v>39</v>
      </c>
      <c r="B42" s="100"/>
      <c r="C42" s="101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26">
        <f>ROW(C40)</f>
        <v>40</v>
      </c>
      <c r="B43" s="100"/>
      <c r="C43" s="101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26">
        <f>ROW(C41)</f>
        <v>41</v>
      </c>
      <c r="B44" s="100"/>
      <c r="C44" s="101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6">
        <f>ROW(C42)</f>
        <v>42</v>
      </c>
      <c r="B45" s="100"/>
      <c r="C45" s="101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6">
        <f>ROW(C43)</f>
        <v>43</v>
      </c>
      <c r="B46" s="100"/>
      <c r="C46" s="101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6">
        <f>ROW(C44)</f>
        <v>44</v>
      </c>
      <c r="B47" s="100"/>
      <c r="C47" s="101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6">
        <f>ROW(C45)</f>
        <v>45</v>
      </c>
      <c r="B48" s="100"/>
      <c r="C48" s="101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6">
        <f>ROW(C46)</f>
        <v>46</v>
      </c>
      <c r="B49" s="100"/>
      <c r="C49" s="101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6">
        <f>ROW(C47)</f>
        <v>47</v>
      </c>
      <c r="B50" s="100"/>
      <c r="C50" s="101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6">
        <f>ROW(C48)</f>
        <v>48</v>
      </c>
      <c r="B51" s="100"/>
      <c r="C51" s="101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6">
        <f>ROW(C49)</f>
        <v>49</v>
      </c>
      <c r="B52" s="100"/>
      <c r="C52" s="101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6">
        <f>ROW(C50)</f>
        <v>50</v>
      </c>
      <c r="B53" s="100"/>
      <c r="C53" s="101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100"/>
      <c r="C54" s="101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100"/>
      <c r="C55" s="101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100"/>
      <c r="C56" s="101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100"/>
      <c r="C57" s="101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100"/>
      <c r="C58" s="101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100"/>
      <c r="C59" s="101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100"/>
      <c r="C60" s="101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100"/>
      <c r="C61" s="101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100"/>
      <c r="C62" s="101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100"/>
      <c r="C63" s="101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100"/>
      <c r="C64" s="101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100"/>
      <c r="C65" s="101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100"/>
      <c r="C66" s="101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100"/>
      <c r="C67" s="101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100"/>
      <c r="C68" s="101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100"/>
      <c r="C69" s="101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100"/>
      <c r="C70" s="101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100"/>
      <c r="C71" s="101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100"/>
      <c r="C72" s="101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100"/>
      <c r="C73" s="101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100"/>
      <c r="C74" s="101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100"/>
      <c r="C75" s="101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100"/>
      <c r="C76" s="101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100"/>
      <c r="C77" s="101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100"/>
      <c r="C78" s="101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Normal="90" zoomScaleSheetLayoutView="100" workbookViewId="0" topLeftCell="A1">
      <selection activeCell="C15" sqref="C15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02" t="s">
        <v>892</v>
      </c>
      <c r="B1" s="103"/>
      <c r="C1" s="103"/>
    </row>
    <row r="2" spans="1:3" ht="12.75">
      <c r="A2" s="104" t="s">
        <v>893</v>
      </c>
      <c r="B2" s="105" t="s">
        <v>894</v>
      </c>
      <c r="C2" s="106" t="s">
        <v>895</v>
      </c>
    </row>
    <row r="3" spans="1:3" ht="12.75">
      <c r="A3" s="104" t="s">
        <v>896</v>
      </c>
      <c r="B3" s="105" t="s">
        <v>897</v>
      </c>
      <c r="C3" s="106" t="s">
        <v>898</v>
      </c>
    </row>
    <row r="4" spans="1:3" ht="12.75">
      <c r="A4" s="104" t="s">
        <v>899</v>
      </c>
      <c r="B4" s="105" t="s">
        <v>900</v>
      </c>
      <c r="C4" s="106" t="s">
        <v>901</v>
      </c>
    </row>
    <row r="5" spans="1:3" ht="12.75">
      <c r="A5" s="104" t="s">
        <v>902</v>
      </c>
      <c r="B5" s="105" t="s">
        <v>903</v>
      </c>
      <c r="C5" s="106" t="s">
        <v>904</v>
      </c>
    </row>
    <row r="6" spans="1:3" ht="12.75">
      <c r="A6" s="104" t="s">
        <v>905</v>
      </c>
      <c r="B6" s="105" t="s">
        <v>906</v>
      </c>
      <c r="C6" s="106" t="s">
        <v>907</v>
      </c>
    </row>
    <row r="7" spans="1:3" ht="12.75">
      <c r="A7" s="104" t="s">
        <v>908</v>
      </c>
      <c r="B7" s="105" t="s">
        <v>909</v>
      </c>
      <c r="C7" s="106" t="s">
        <v>88</v>
      </c>
    </row>
    <row r="9" spans="1:3" ht="12.75">
      <c r="A9" s="102" t="s">
        <v>910</v>
      </c>
      <c r="B9" s="107"/>
      <c r="C9" s="103"/>
    </row>
    <row r="10" spans="1:3" ht="12.75">
      <c r="A10" s="104" t="s">
        <v>893</v>
      </c>
      <c r="B10" s="105" t="s">
        <v>894</v>
      </c>
      <c r="C10" s="106" t="s">
        <v>895</v>
      </c>
    </row>
    <row r="11" spans="1:3" ht="12.75">
      <c r="A11" s="104" t="s">
        <v>896</v>
      </c>
      <c r="B11" s="105" t="s">
        <v>897</v>
      </c>
      <c r="C11" s="106" t="s">
        <v>898</v>
      </c>
    </row>
    <row r="12" spans="1:3" ht="12.75">
      <c r="A12" s="104" t="s">
        <v>899</v>
      </c>
      <c r="B12" s="105" t="s">
        <v>900</v>
      </c>
      <c r="C12" s="106" t="s">
        <v>901</v>
      </c>
    </row>
    <row r="13" spans="1:3" ht="12.75">
      <c r="A13" s="104" t="s">
        <v>902</v>
      </c>
      <c r="B13" s="105" t="s">
        <v>903</v>
      </c>
      <c r="C13" s="106" t="s">
        <v>904</v>
      </c>
    </row>
    <row r="14" spans="1:3" ht="12.75">
      <c r="A14" s="104" t="s">
        <v>905</v>
      </c>
      <c r="B14" s="105" t="s">
        <v>906</v>
      </c>
      <c r="C14" s="106" t="s">
        <v>907</v>
      </c>
    </row>
    <row r="15" spans="1:3" ht="12.75">
      <c r="A15" s="104" t="s">
        <v>908</v>
      </c>
      <c r="B15" s="105" t="s">
        <v>909</v>
      </c>
      <c r="C15" s="106" t="s">
        <v>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25">
      <selection activeCell="B68" sqref="B68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08" t="str">
        <f>'Kat.'!A1</f>
        <v>Rozsah kategorií 2014 závod</v>
      </c>
      <c r="B1" s="58"/>
      <c r="C1" s="58"/>
    </row>
    <row r="2" spans="1:3" ht="12.75">
      <c r="A2" s="109" t="str">
        <f>'Kat.'!A2</f>
        <v>Muži do 39:</v>
      </c>
      <c r="B2" s="109" t="str">
        <f>'Kat.'!B2</f>
        <v>(RN 1975 a mladší)</v>
      </c>
      <c r="C2" s="109" t="str">
        <f>'Kat.'!C2</f>
        <v>MA</v>
      </c>
    </row>
    <row r="3" spans="1:2" ht="12.75">
      <c r="A3">
        <v>2013</v>
      </c>
      <c r="B3" t="s">
        <v>895</v>
      </c>
    </row>
    <row r="4" spans="1:2" ht="12.75">
      <c r="A4">
        <v>2012</v>
      </c>
      <c r="B4" t="s">
        <v>895</v>
      </c>
    </row>
    <row r="5" spans="1:2" ht="12.75">
      <c r="A5">
        <v>2011</v>
      </c>
      <c r="B5" t="s">
        <v>895</v>
      </c>
    </row>
    <row r="6" spans="1:2" ht="12.75">
      <c r="A6">
        <v>2010</v>
      </c>
      <c r="B6" t="s">
        <v>895</v>
      </c>
    </row>
    <row r="7" spans="1:2" ht="12.75">
      <c r="A7">
        <v>2009</v>
      </c>
      <c r="B7" t="s">
        <v>895</v>
      </c>
    </row>
    <row r="8" spans="1:2" ht="12.75">
      <c r="A8">
        <v>2008</v>
      </c>
      <c r="B8" t="s">
        <v>895</v>
      </c>
    </row>
    <row r="9" spans="1:2" ht="12.75">
      <c r="A9">
        <v>2007</v>
      </c>
      <c r="B9" t="s">
        <v>895</v>
      </c>
    </row>
    <row r="10" spans="1:2" ht="12.75">
      <c r="A10">
        <v>2006</v>
      </c>
      <c r="B10" t="s">
        <v>895</v>
      </c>
    </row>
    <row r="11" spans="1:2" ht="12.75">
      <c r="A11">
        <v>2005</v>
      </c>
      <c r="B11" t="s">
        <v>895</v>
      </c>
    </row>
    <row r="12" spans="1:2" ht="12.75">
      <c r="A12">
        <v>2004</v>
      </c>
      <c r="B12" t="s">
        <v>895</v>
      </c>
    </row>
    <row r="13" spans="1:2" ht="12.75">
      <c r="A13">
        <v>2003</v>
      </c>
      <c r="B13" t="s">
        <v>895</v>
      </c>
    </row>
    <row r="14" spans="1:2" ht="12.75">
      <c r="A14">
        <v>2002</v>
      </c>
      <c r="B14" t="s">
        <v>895</v>
      </c>
    </row>
    <row r="15" spans="1:2" ht="12.75">
      <c r="A15">
        <v>2001</v>
      </c>
      <c r="B15" t="s">
        <v>895</v>
      </c>
    </row>
    <row r="16" spans="1:2" ht="12.75">
      <c r="A16">
        <v>2000</v>
      </c>
      <c r="B16" t="s">
        <v>895</v>
      </c>
    </row>
    <row r="17" spans="1:2" ht="12.75">
      <c r="A17">
        <v>1999</v>
      </c>
      <c r="B17" t="s">
        <v>895</v>
      </c>
    </row>
    <row r="18" spans="1:2" ht="12.75">
      <c r="A18">
        <v>1998</v>
      </c>
      <c r="B18" t="s">
        <v>895</v>
      </c>
    </row>
    <row r="19" spans="1:2" ht="12.75">
      <c r="A19">
        <v>1997</v>
      </c>
      <c r="B19" t="s">
        <v>895</v>
      </c>
    </row>
    <row r="20" spans="1:2" ht="12.75">
      <c r="A20">
        <v>1996</v>
      </c>
      <c r="B20" t="s">
        <v>895</v>
      </c>
    </row>
    <row r="21" spans="1:2" ht="12.75">
      <c r="A21">
        <v>1995</v>
      </c>
      <c r="B21" t="s">
        <v>895</v>
      </c>
    </row>
    <row r="22" spans="1:2" ht="12.75">
      <c r="A22">
        <v>1994</v>
      </c>
      <c r="B22" t="s">
        <v>895</v>
      </c>
    </row>
    <row r="23" spans="1:2" ht="12.75">
      <c r="A23">
        <v>1993</v>
      </c>
      <c r="B23" t="s">
        <v>895</v>
      </c>
    </row>
    <row r="24" spans="1:2" ht="12.75">
      <c r="A24">
        <v>1992</v>
      </c>
      <c r="B24" t="s">
        <v>895</v>
      </c>
    </row>
    <row r="25" spans="1:2" ht="12.75">
      <c r="A25">
        <v>1991</v>
      </c>
      <c r="B25" t="s">
        <v>895</v>
      </c>
    </row>
    <row r="26" spans="1:2" ht="12.75">
      <c r="A26">
        <v>1990</v>
      </c>
      <c r="B26" t="s">
        <v>895</v>
      </c>
    </row>
    <row r="27" spans="1:2" ht="12.75">
      <c r="A27">
        <v>1989</v>
      </c>
      <c r="B27" t="s">
        <v>895</v>
      </c>
    </row>
    <row r="28" spans="1:2" ht="12.75">
      <c r="A28">
        <v>1988</v>
      </c>
      <c r="B28" t="s">
        <v>895</v>
      </c>
    </row>
    <row r="29" spans="1:2" ht="12.75">
      <c r="A29">
        <v>1987</v>
      </c>
      <c r="B29" t="s">
        <v>895</v>
      </c>
    </row>
    <row r="30" spans="1:2" ht="12.75">
      <c r="A30">
        <v>1986</v>
      </c>
      <c r="B30" t="s">
        <v>895</v>
      </c>
    </row>
    <row r="31" spans="1:2" ht="12.75">
      <c r="A31">
        <v>1985</v>
      </c>
      <c r="B31" t="s">
        <v>895</v>
      </c>
    </row>
    <row r="32" spans="1:2" ht="12.75">
      <c r="A32">
        <v>1984</v>
      </c>
      <c r="B32" t="s">
        <v>895</v>
      </c>
    </row>
    <row r="33" spans="1:2" ht="12.75">
      <c r="A33">
        <v>1983</v>
      </c>
      <c r="B33" t="s">
        <v>895</v>
      </c>
    </row>
    <row r="34" spans="1:2" ht="12.75">
      <c r="A34">
        <v>1982</v>
      </c>
      <c r="B34" t="s">
        <v>895</v>
      </c>
    </row>
    <row r="35" spans="1:2" ht="12.75">
      <c r="A35">
        <v>1981</v>
      </c>
      <c r="B35" t="s">
        <v>895</v>
      </c>
    </row>
    <row r="36" spans="1:2" ht="12.75">
      <c r="A36">
        <v>1980</v>
      </c>
      <c r="B36" t="s">
        <v>895</v>
      </c>
    </row>
    <row r="37" spans="1:2" ht="12.75">
      <c r="A37">
        <v>1979</v>
      </c>
      <c r="B37" t="s">
        <v>895</v>
      </c>
    </row>
    <row r="38" spans="1:2" ht="12.75">
      <c r="A38">
        <v>1978</v>
      </c>
      <c r="B38" t="s">
        <v>895</v>
      </c>
    </row>
    <row r="39" spans="1:2" ht="12.75">
      <c r="A39">
        <v>1977</v>
      </c>
      <c r="B39" t="s">
        <v>895</v>
      </c>
    </row>
    <row r="40" spans="1:2" ht="12.75">
      <c r="A40">
        <v>1976</v>
      </c>
      <c r="B40" t="s">
        <v>895</v>
      </c>
    </row>
    <row r="41" spans="1:2" ht="12.75">
      <c r="A41">
        <v>1975</v>
      </c>
      <c r="B41" t="s">
        <v>895</v>
      </c>
    </row>
    <row r="42" spans="1:3" ht="12.75">
      <c r="A42" s="109" t="str">
        <f>'Kat.'!A3</f>
        <v>Muži 40 – 49:</v>
      </c>
      <c r="B42" s="109" t="str">
        <f>'Kat.'!B3</f>
        <v>(RN 1974 – 1965)</v>
      </c>
      <c r="C42" s="109" t="str">
        <f>'Kat.'!C3</f>
        <v>MB</v>
      </c>
    </row>
    <row r="43" spans="1:2" ht="12.75">
      <c r="A43">
        <v>1974</v>
      </c>
      <c r="B43" t="s">
        <v>898</v>
      </c>
    </row>
    <row r="44" spans="1:2" ht="12.75">
      <c r="A44">
        <v>1973</v>
      </c>
      <c r="B44" t="s">
        <v>898</v>
      </c>
    </row>
    <row r="45" spans="1:2" ht="12.75">
      <c r="A45">
        <v>1972</v>
      </c>
      <c r="B45" t="s">
        <v>898</v>
      </c>
    </row>
    <row r="46" spans="1:2" ht="12.75">
      <c r="A46">
        <v>1971</v>
      </c>
      <c r="B46" t="s">
        <v>898</v>
      </c>
    </row>
    <row r="47" spans="1:2" ht="12.75">
      <c r="A47">
        <v>1970</v>
      </c>
      <c r="B47" t="s">
        <v>898</v>
      </c>
    </row>
    <row r="48" spans="1:2" ht="12.75">
      <c r="A48">
        <v>1969</v>
      </c>
      <c r="B48" t="s">
        <v>898</v>
      </c>
    </row>
    <row r="49" spans="1:2" ht="12.75">
      <c r="A49">
        <v>1968</v>
      </c>
      <c r="B49" t="s">
        <v>898</v>
      </c>
    </row>
    <row r="50" spans="1:2" ht="12.75">
      <c r="A50">
        <v>1967</v>
      </c>
      <c r="B50" t="s">
        <v>898</v>
      </c>
    </row>
    <row r="51" spans="1:2" ht="12.75">
      <c r="A51">
        <v>1966</v>
      </c>
      <c r="B51" t="s">
        <v>898</v>
      </c>
    </row>
    <row r="52" spans="1:2" ht="12.75">
      <c r="A52">
        <v>1965</v>
      </c>
      <c r="B52" t="s">
        <v>898</v>
      </c>
    </row>
    <row r="53" spans="1:3" ht="12.75">
      <c r="A53" s="109" t="str">
        <f>'Kat.'!A4</f>
        <v>Muži 50 – 59:</v>
      </c>
      <c r="B53" s="109" t="str">
        <f>'Kat.'!B4</f>
        <v>(RN 1964 – 1955)</v>
      </c>
      <c r="C53" s="109" t="str">
        <f>'Kat.'!C4</f>
        <v>MC</v>
      </c>
    </row>
    <row r="54" spans="1:2" ht="12.75">
      <c r="A54">
        <v>1964</v>
      </c>
      <c r="B54" t="s">
        <v>901</v>
      </c>
    </row>
    <row r="55" spans="1:2" ht="12.75">
      <c r="A55">
        <v>1963</v>
      </c>
      <c r="B55" t="s">
        <v>901</v>
      </c>
    </row>
    <row r="56" spans="1:2" ht="12.75">
      <c r="A56">
        <v>1962</v>
      </c>
      <c r="B56" t="s">
        <v>901</v>
      </c>
    </row>
    <row r="57" spans="1:2" ht="12.75">
      <c r="A57">
        <v>1961</v>
      </c>
      <c r="B57" t="s">
        <v>901</v>
      </c>
    </row>
    <row r="58" spans="1:2" ht="12.75">
      <c r="A58">
        <v>1960</v>
      </c>
      <c r="B58" t="s">
        <v>901</v>
      </c>
    </row>
    <row r="59" spans="1:2" ht="12.75">
      <c r="A59" s="2">
        <v>1959</v>
      </c>
      <c r="B59" t="s">
        <v>901</v>
      </c>
    </row>
    <row r="60" spans="1:2" ht="12.75">
      <c r="A60" s="2">
        <v>1958</v>
      </c>
      <c r="B60" t="s">
        <v>901</v>
      </c>
    </row>
    <row r="61" spans="1:2" ht="12.75">
      <c r="A61" s="2">
        <v>1957</v>
      </c>
      <c r="B61" t="s">
        <v>901</v>
      </c>
    </row>
    <row r="62" spans="1:2" ht="12.75">
      <c r="A62" s="2">
        <v>1956</v>
      </c>
      <c r="B62" t="s">
        <v>901</v>
      </c>
    </row>
    <row r="63" spans="1:2" ht="12.75">
      <c r="A63" s="2">
        <v>1955</v>
      </c>
      <c r="B63" t="s">
        <v>901</v>
      </c>
    </row>
    <row r="64" spans="1:3" ht="12.75">
      <c r="A64" s="109" t="str">
        <f>'Kat.'!A5</f>
        <v>Muži nad 60: </v>
      </c>
      <c r="B64" s="109" t="str">
        <f>'Kat.'!B5</f>
        <v>(RN 1954 a méně)</v>
      </c>
      <c r="C64" s="109" t="str">
        <f>'Kat.'!C5</f>
        <v>MD</v>
      </c>
    </row>
    <row r="65" spans="1:2" ht="12.75">
      <c r="A65" s="2">
        <v>1954</v>
      </c>
      <c r="B65" t="s">
        <v>904</v>
      </c>
    </row>
    <row r="66" spans="1:2" ht="12.75">
      <c r="A66" s="2">
        <v>1953</v>
      </c>
      <c r="B66" t="s">
        <v>904</v>
      </c>
    </row>
    <row r="67" spans="1:2" ht="12.75">
      <c r="A67" s="2">
        <v>1952</v>
      </c>
      <c r="B67" t="s">
        <v>904</v>
      </c>
    </row>
    <row r="68" spans="1:2" ht="12.75">
      <c r="A68" s="2">
        <v>1951</v>
      </c>
      <c r="B68" t="s">
        <v>904</v>
      </c>
    </row>
    <row r="69" spans="1:2" ht="12.75">
      <c r="A69" s="2">
        <v>1950</v>
      </c>
      <c r="B69" t="s">
        <v>904</v>
      </c>
    </row>
    <row r="70" spans="1:2" ht="12.75">
      <c r="A70" s="2">
        <v>1949</v>
      </c>
      <c r="B70" t="s">
        <v>904</v>
      </c>
    </row>
    <row r="71" spans="1:2" ht="12.75">
      <c r="A71" s="2">
        <v>1948</v>
      </c>
      <c r="B71" t="s">
        <v>904</v>
      </c>
    </row>
    <row r="72" spans="1:2" ht="12.75">
      <c r="A72" s="2">
        <v>1947</v>
      </c>
      <c r="B72" t="s">
        <v>904</v>
      </c>
    </row>
    <row r="73" spans="1:2" ht="12.75">
      <c r="A73" s="2">
        <v>1946</v>
      </c>
      <c r="B73" t="s">
        <v>904</v>
      </c>
    </row>
    <row r="74" spans="1:2" ht="12.75">
      <c r="A74" s="2">
        <v>1945</v>
      </c>
      <c r="B74" t="s">
        <v>904</v>
      </c>
    </row>
    <row r="75" spans="1:2" ht="12.75">
      <c r="A75" s="2">
        <v>1944</v>
      </c>
      <c r="B75" t="s">
        <v>904</v>
      </c>
    </row>
    <row r="76" spans="1:2" ht="12.75">
      <c r="A76" s="2">
        <v>1943</v>
      </c>
      <c r="B76" t="s">
        <v>904</v>
      </c>
    </row>
    <row r="77" spans="1:2" ht="12.75">
      <c r="A77" s="2">
        <v>1942</v>
      </c>
      <c r="B77" t="s">
        <v>904</v>
      </c>
    </row>
    <row r="78" spans="1:2" ht="12.75">
      <c r="A78" s="2">
        <v>1941</v>
      </c>
      <c r="B78" t="s">
        <v>904</v>
      </c>
    </row>
    <row r="79" spans="1:2" ht="12.75">
      <c r="A79" s="2">
        <v>1940</v>
      </c>
      <c r="B79" t="s">
        <v>904</v>
      </c>
    </row>
    <row r="80" spans="1:2" ht="12.75">
      <c r="A80" s="2">
        <v>1939</v>
      </c>
      <c r="B80" t="s">
        <v>904</v>
      </c>
    </row>
    <row r="81" spans="1:2" ht="12.75">
      <c r="A81" s="2">
        <v>1938</v>
      </c>
      <c r="B81" t="s">
        <v>904</v>
      </c>
    </row>
    <row r="82" spans="1:2" ht="12.75">
      <c r="A82" s="2">
        <v>1937</v>
      </c>
      <c r="B82" t="s">
        <v>904</v>
      </c>
    </row>
    <row r="83" spans="1:2" ht="12.75">
      <c r="A83" s="2">
        <v>1936</v>
      </c>
      <c r="B83" t="s">
        <v>904</v>
      </c>
    </row>
    <row r="84" spans="1:2" ht="12.75">
      <c r="A84" s="2">
        <v>1935</v>
      </c>
      <c r="B84" t="s">
        <v>904</v>
      </c>
    </row>
    <row r="85" spans="1:2" ht="12.75">
      <c r="A85" s="2">
        <v>1934</v>
      </c>
      <c r="B85" t="s">
        <v>904</v>
      </c>
    </row>
    <row r="86" spans="1:2" ht="12.75">
      <c r="A86" s="2">
        <v>1933</v>
      </c>
      <c r="B86" t="s">
        <v>904</v>
      </c>
    </row>
    <row r="87" spans="1:2" ht="12.75">
      <c r="A87" s="2">
        <v>1932</v>
      </c>
      <c r="B87" t="s">
        <v>904</v>
      </c>
    </row>
    <row r="88" spans="1:2" ht="12.75">
      <c r="A88" s="2">
        <v>1931</v>
      </c>
      <c r="B88" t="s">
        <v>904</v>
      </c>
    </row>
    <row r="89" spans="1:2" ht="12.75">
      <c r="A89" s="2">
        <v>1930</v>
      </c>
      <c r="B89" t="s">
        <v>904</v>
      </c>
    </row>
    <row r="90" spans="1:2" ht="12.75">
      <c r="A90" s="2">
        <v>1929</v>
      </c>
      <c r="B90" t="s">
        <v>904</v>
      </c>
    </row>
    <row r="91" spans="1:2" ht="12.75">
      <c r="A91" s="2">
        <v>1928</v>
      </c>
      <c r="B91" t="s">
        <v>904</v>
      </c>
    </row>
    <row r="92" spans="1:2" ht="12.75">
      <c r="A92" s="2">
        <v>1927</v>
      </c>
      <c r="B92" t="s">
        <v>904</v>
      </c>
    </row>
    <row r="93" spans="1:2" ht="12.75">
      <c r="A93" s="2">
        <v>1926</v>
      </c>
      <c r="B93" t="s">
        <v>904</v>
      </c>
    </row>
    <row r="94" spans="1:2" ht="12.75">
      <c r="A94" s="2">
        <v>1925</v>
      </c>
      <c r="B94" t="s">
        <v>904</v>
      </c>
    </row>
    <row r="95" spans="1:2" ht="12.75">
      <c r="A95" s="2">
        <v>1924</v>
      </c>
      <c r="B95" t="s">
        <v>904</v>
      </c>
    </row>
    <row r="96" spans="1:2" ht="12.75">
      <c r="A96" s="2">
        <v>1923</v>
      </c>
      <c r="B96" t="s">
        <v>904</v>
      </c>
    </row>
    <row r="97" spans="1:2" ht="12.75">
      <c r="A97" s="2">
        <v>1922</v>
      </c>
      <c r="B97" t="s">
        <v>904</v>
      </c>
    </row>
    <row r="98" spans="1:2" ht="12.75">
      <c r="A98" s="2">
        <v>1921</v>
      </c>
      <c r="B98" t="s">
        <v>904</v>
      </c>
    </row>
    <row r="99" spans="1:2" ht="12.75">
      <c r="A99" s="2">
        <v>1920</v>
      </c>
      <c r="B99" t="s">
        <v>904</v>
      </c>
    </row>
    <row r="100" spans="1:2" ht="12.75">
      <c r="A100" s="2">
        <v>1919</v>
      </c>
      <c r="B100" t="s">
        <v>904</v>
      </c>
    </row>
    <row r="101" spans="1:2" ht="12.75">
      <c r="A101" s="2">
        <v>1918</v>
      </c>
      <c r="B101" t="s">
        <v>904</v>
      </c>
    </row>
    <row r="102" spans="1:2" ht="12.75">
      <c r="A102" s="2">
        <v>1917</v>
      </c>
      <c r="B102" t="s">
        <v>904</v>
      </c>
    </row>
    <row r="103" spans="1:2" ht="12.75">
      <c r="A103" s="2">
        <v>1916</v>
      </c>
      <c r="B103" t="s">
        <v>904</v>
      </c>
    </row>
    <row r="104" spans="1:2" ht="12.75">
      <c r="A104" s="2">
        <v>1915</v>
      </c>
      <c r="B104" t="s">
        <v>904</v>
      </c>
    </row>
    <row r="105" spans="1:2" ht="12.75">
      <c r="A105" s="2">
        <v>1914</v>
      </c>
      <c r="B105" t="s">
        <v>904</v>
      </c>
    </row>
    <row r="106" spans="1:2" ht="12.75">
      <c r="A106" s="2">
        <v>1913</v>
      </c>
      <c r="B106" t="s">
        <v>904</v>
      </c>
    </row>
    <row r="107" spans="1:2" ht="12.75">
      <c r="A107" s="2">
        <v>1912</v>
      </c>
      <c r="B107" t="s">
        <v>904</v>
      </c>
    </row>
    <row r="108" spans="1:2" ht="12.75">
      <c r="A108" s="2">
        <v>1911</v>
      </c>
      <c r="B108" t="s">
        <v>904</v>
      </c>
    </row>
    <row r="109" spans="1:2" ht="12.75">
      <c r="A109" s="2">
        <v>1910</v>
      </c>
      <c r="B109" t="s">
        <v>904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Normal="90" zoomScaleSheetLayoutView="100" workbookViewId="0" topLeftCell="A40">
      <selection activeCell="B44" sqref="B44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08" t="str">
        <f>'RN HZM'!A1</f>
        <v>Rozsah kategorií 2014 závod</v>
      </c>
      <c r="B1" s="58"/>
    </row>
    <row r="2" spans="1:3" ht="12.75">
      <c r="A2" s="109" t="str">
        <f>'Kat.'!A6</f>
        <v>Ženy do 34</v>
      </c>
      <c r="B2" s="109" t="str">
        <f>'Kat.'!B6</f>
        <v>(RN 1980 a mladší)</v>
      </c>
      <c r="C2" s="109" t="str">
        <f>'Kat.'!C6</f>
        <v>ŽA</v>
      </c>
    </row>
    <row r="3" spans="1:2" ht="12.75">
      <c r="A3">
        <v>2013</v>
      </c>
      <c r="B3" t="s">
        <v>907</v>
      </c>
    </row>
    <row r="4" spans="1:2" ht="12.75">
      <c r="A4">
        <v>2012</v>
      </c>
      <c r="B4" t="s">
        <v>907</v>
      </c>
    </row>
    <row r="5" spans="1:2" ht="12.75">
      <c r="A5">
        <v>2011</v>
      </c>
      <c r="B5" t="s">
        <v>907</v>
      </c>
    </row>
    <row r="6" spans="1:2" ht="12.75">
      <c r="A6">
        <v>2010</v>
      </c>
      <c r="B6" t="s">
        <v>907</v>
      </c>
    </row>
    <row r="7" spans="1:2" ht="12.75">
      <c r="A7">
        <v>2009</v>
      </c>
      <c r="B7" t="s">
        <v>907</v>
      </c>
    </row>
    <row r="8" spans="1:2" ht="12.75">
      <c r="A8">
        <v>2008</v>
      </c>
      <c r="B8" t="s">
        <v>907</v>
      </c>
    </row>
    <row r="9" spans="1:2" ht="12.75">
      <c r="A9">
        <v>2007</v>
      </c>
      <c r="B9" t="s">
        <v>907</v>
      </c>
    </row>
    <row r="10" spans="1:2" ht="12.75">
      <c r="A10">
        <v>2006</v>
      </c>
      <c r="B10" t="s">
        <v>907</v>
      </c>
    </row>
    <row r="11" spans="1:2" ht="12.75">
      <c r="A11">
        <v>2005</v>
      </c>
      <c r="B11" t="s">
        <v>907</v>
      </c>
    </row>
    <row r="12" spans="1:2" ht="12.75">
      <c r="A12">
        <v>2004</v>
      </c>
      <c r="B12" t="s">
        <v>907</v>
      </c>
    </row>
    <row r="13" spans="1:2" ht="12.75">
      <c r="A13">
        <v>2003</v>
      </c>
      <c r="B13" t="s">
        <v>907</v>
      </c>
    </row>
    <row r="14" spans="1:2" ht="12.75">
      <c r="A14">
        <v>2002</v>
      </c>
      <c r="B14" t="s">
        <v>907</v>
      </c>
    </row>
    <row r="15" spans="1:2" ht="12.75">
      <c r="A15">
        <v>2001</v>
      </c>
      <c r="B15" t="s">
        <v>907</v>
      </c>
    </row>
    <row r="16" spans="1:2" ht="12.75">
      <c r="A16">
        <v>2000</v>
      </c>
      <c r="B16" t="s">
        <v>907</v>
      </c>
    </row>
    <row r="17" spans="1:2" ht="12.75">
      <c r="A17">
        <v>1999</v>
      </c>
      <c r="B17" t="s">
        <v>907</v>
      </c>
    </row>
    <row r="18" spans="1:2" ht="12.75">
      <c r="A18">
        <v>1998</v>
      </c>
      <c r="B18" t="s">
        <v>907</v>
      </c>
    </row>
    <row r="19" spans="1:2" ht="12.75">
      <c r="A19">
        <v>1997</v>
      </c>
      <c r="B19" t="s">
        <v>907</v>
      </c>
    </row>
    <row r="20" spans="1:2" ht="12.75">
      <c r="A20">
        <v>1996</v>
      </c>
      <c r="B20" t="s">
        <v>907</v>
      </c>
    </row>
    <row r="21" spans="1:2" ht="12.75">
      <c r="A21">
        <v>1995</v>
      </c>
      <c r="B21" t="s">
        <v>907</v>
      </c>
    </row>
    <row r="22" spans="1:2" ht="12.75">
      <c r="A22">
        <v>1994</v>
      </c>
      <c r="B22" t="s">
        <v>907</v>
      </c>
    </row>
    <row r="23" spans="1:2" ht="12.75">
      <c r="A23">
        <v>1993</v>
      </c>
      <c r="B23" t="s">
        <v>907</v>
      </c>
    </row>
    <row r="24" spans="1:2" ht="12.75">
      <c r="A24">
        <v>1992</v>
      </c>
      <c r="B24" t="s">
        <v>907</v>
      </c>
    </row>
    <row r="25" spans="1:2" ht="12.75">
      <c r="A25">
        <v>1991</v>
      </c>
      <c r="B25" t="s">
        <v>907</v>
      </c>
    </row>
    <row r="26" spans="1:2" ht="12.75">
      <c r="A26">
        <v>1990</v>
      </c>
      <c r="B26" t="s">
        <v>907</v>
      </c>
    </row>
    <row r="27" spans="1:2" ht="12.75">
      <c r="A27">
        <v>1989</v>
      </c>
      <c r="B27" t="s">
        <v>907</v>
      </c>
    </row>
    <row r="28" spans="1:2" ht="12.75">
      <c r="A28">
        <v>1988</v>
      </c>
      <c r="B28" t="s">
        <v>907</v>
      </c>
    </row>
    <row r="29" spans="1:2" ht="12.75">
      <c r="A29">
        <v>1987</v>
      </c>
      <c r="B29" t="s">
        <v>907</v>
      </c>
    </row>
    <row r="30" spans="1:2" ht="12.75">
      <c r="A30">
        <v>1986</v>
      </c>
      <c r="B30" t="s">
        <v>907</v>
      </c>
    </row>
    <row r="31" spans="1:2" ht="12.75">
      <c r="A31">
        <v>1985</v>
      </c>
      <c r="B31" t="s">
        <v>907</v>
      </c>
    </row>
    <row r="32" spans="1:2" ht="12.75">
      <c r="A32">
        <v>1984</v>
      </c>
      <c r="B32" t="s">
        <v>907</v>
      </c>
    </row>
    <row r="33" spans="1:2" ht="12.75">
      <c r="A33">
        <v>1983</v>
      </c>
      <c r="B33" t="s">
        <v>907</v>
      </c>
    </row>
    <row r="34" spans="1:2" ht="12.75">
      <c r="A34">
        <v>1982</v>
      </c>
      <c r="B34" t="s">
        <v>907</v>
      </c>
    </row>
    <row r="35" spans="1:2" ht="12.75">
      <c r="A35">
        <v>1981</v>
      </c>
      <c r="B35" t="s">
        <v>907</v>
      </c>
    </row>
    <row r="36" spans="1:2" ht="12.75">
      <c r="A36">
        <v>1980</v>
      </c>
      <c r="B36" t="s">
        <v>907</v>
      </c>
    </row>
    <row r="37" spans="1:3" ht="12.75">
      <c r="A37" s="109" t="str">
        <f>'Kat.'!A7</f>
        <v>Ženy nad 35</v>
      </c>
      <c r="B37" s="109" t="str">
        <f>'Kat.'!B7</f>
        <v>(RN 1979 a méně)</v>
      </c>
      <c r="C37" s="109" t="str">
        <f>'Kat.'!C7</f>
        <v>ŽB</v>
      </c>
    </row>
    <row r="38" spans="1:2" ht="12.75">
      <c r="A38">
        <v>1979</v>
      </c>
      <c r="B38" t="s">
        <v>88</v>
      </c>
    </row>
    <row r="39" spans="1:2" ht="12.75">
      <c r="A39">
        <v>1978</v>
      </c>
      <c r="B39" t="s">
        <v>88</v>
      </c>
    </row>
    <row r="40" spans="1:2" ht="12.75">
      <c r="A40">
        <v>1977</v>
      </c>
      <c r="B40" t="s">
        <v>88</v>
      </c>
    </row>
    <row r="41" spans="1:2" ht="12.75">
      <c r="A41">
        <v>1976</v>
      </c>
      <c r="B41" t="s">
        <v>88</v>
      </c>
    </row>
    <row r="42" spans="1:2" ht="12.75">
      <c r="A42">
        <v>1975</v>
      </c>
      <c r="B42" t="s">
        <v>88</v>
      </c>
    </row>
    <row r="43" spans="1:2" ht="12.75">
      <c r="A43">
        <v>1974</v>
      </c>
      <c r="B43" t="s">
        <v>88</v>
      </c>
    </row>
    <row r="44" spans="1:2" ht="12.75">
      <c r="A44">
        <v>1973</v>
      </c>
      <c r="B44" t="s">
        <v>88</v>
      </c>
    </row>
    <row r="45" spans="1:2" ht="12.75">
      <c r="A45" s="110">
        <f>'RN HZM'!A4</f>
        <v>2012</v>
      </c>
      <c r="B45" t="s">
        <v>88</v>
      </c>
    </row>
    <row r="46" spans="1:2" ht="12.75">
      <c r="A46">
        <v>1972</v>
      </c>
      <c r="B46" t="s">
        <v>88</v>
      </c>
    </row>
    <row r="47" spans="1:2" ht="12.75">
      <c r="A47">
        <v>1971</v>
      </c>
      <c r="B47" t="s">
        <v>88</v>
      </c>
    </row>
    <row r="48" spans="1:2" ht="12.75">
      <c r="A48">
        <v>1970</v>
      </c>
      <c r="B48" t="s">
        <v>88</v>
      </c>
    </row>
    <row r="49" spans="1:2" ht="12.75">
      <c r="A49">
        <v>1969</v>
      </c>
      <c r="B49" t="s">
        <v>88</v>
      </c>
    </row>
    <row r="50" spans="1:2" ht="12.75">
      <c r="A50">
        <v>1968</v>
      </c>
      <c r="B50" t="s">
        <v>88</v>
      </c>
    </row>
    <row r="51" spans="1:2" ht="12.75">
      <c r="A51">
        <v>1967</v>
      </c>
      <c r="B51" t="s">
        <v>88</v>
      </c>
    </row>
    <row r="52" spans="1:2" ht="12.75">
      <c r="A52">
        <v>1966</v>
      </c>
      <c r="B52" t="s">
        <v>88</v>
      </c>
    </row>
    <row r="53" spans="1:2" ht="12.75">
      <c r="A53">
        <v>1965</v>
      </c>
      <c r="B53" t="s">
        <v>88</v>
      </c>
    </row>
    <row r="54" spans="1:2" ht="12.75">
      <c r="A54">
        <v>1964</v>
      </c>
      <c r="B54" t="s">
        <v>88</v>
      </c>
    </row>
    <row r="55" spans="1:2" ht="12.75">
      <c r="A55">
        <v>1963</v>
      </c>
      <c r="B55" t="s">
        <v>88</v>
      </c>
    </row>
    <row r="56" spans="1:2" ht="12.75">
      <c r="A56">
        <v>1962</v>
      </c>
      <c r="B56" t="s">
        <v>88</v>
      </c>
    </row>
    <row r="57" spans="1:2" ht="12.75">
      <c r="A57">
        <v>1961</v>
      </c>
      <c r="B57" t="s">
        <v>88</v>
      </c>
    </row>
    <row r="58" spans="1:2" ht="12.75">
      <c r="A58">
        <v>1960</v>
      </c>
      <c r="B58" t="s">
        <v>88</v>
      </c>
    </row>
    <row r="59" spans="1:2" ht="12.75">
      <c r="A59">
        <v>1959</v>
      </c>
      <c r="B59" t="s">
        <v>88</v>
      </c>
    </row>
    <row r="60" spans="1:2" ht="12.75">
      <c r="A60">
        <v>1958</v>
      </c>
      <c r="B60" t="s">
        <v>88</v>
      </c>
    </row>
    <row r="61" spans="1:2" ht="12.75">
      <c r="A61">
        <v>1957</v>
      </c>
      <c r="B61" t="s">
        <v>88</v>
      </c>
    </row>
    <row r="62" spans="1:2" ht="12.75">
      <c r="A62">
        <v>1956</v>
      </c>
      <c r="B62" t="s">
        <v>88</v>
      </c>
    </row>
    <row r="63" spans="1:2" ht="12.75">
      <c r="A63">
        <v>1955</v>
      </c>
      <c r="B63" t="s">
        <v>88</v>
      </c>
    </row>
    <row r="64" spans="1:2" ht="12.75">
      <c r="A64">
        <v>1954</v>
      </c>
      <c r="B64" t="s">
        <v>88</v>
      </c>
    </row>
    <row r="65" spans="1:2" ht="12.75">
      <c r="A65">
        <v>1953</v>
      </c>
      <c r="B65" t="s">
        <v>88</v>
      </c>
    </row>
    <row r="66" spans="1:2" ht="12.75">
      <c r="A66">
        <v>1952</v>
      </c>
      <c r="B66" t="s">
        <v>88</v>
      </c>
    </row>
    <row r="67" spans="1:2" ht="12.75">
      <c r="A67">
        <v>1951</v>
      </c>
      <c r="B67" t="s">
        <v>88</v>
      </c>
    </row>
    <row r="68" spans="1:2" ht="12.75">
      <c r="A68">
        <v>1950</v>
      </c>
      <c r="B68" t="s">
        <v>88</v>
      </c>
    </row>
    <row r="69" spans="1:2" ht="12.75">
      <c r="A69">
        <v>1949</v>
      </c>
      <c r="B69" t="s">
        <v>88</v>
      </c>
    </row>
    <row r="70" spans="1:2" ht="12.75">
      <c r="A70">
        <v>1948</v>
      </c>
      <c r="B70" t="s">
        <v>88</v>
      </c>
    </row>
    <row r="71" spans="1:2" ht="12.75">
      <c r="A71">
        <v>1947</v>
      </c>
      <c r="B71" t="s">
        <v>88</v>
      </c>
    </row>
    <row r="72" spans="1:2" ht="12.75">
      <c r="A72">
        <v>1946</v>
      </c>
      <c r="B72" t="s">
        <v>88</v>
      </c>
    </row>
    <row r="73" spans="1:2" ht="12.75">
      <c r="A73">
        <v>1945</v>
      </c>
      <c r="B73" t="s">
        <v>88</v>
      </c>
    </row>
    <row r="74" spans="1:2" ht="12.75">
      <c r="A74">
        <v>1944</v>
      </c>
      <c r="B74" t="s">
        <v>88</v>
      </c>
    </row>
    <row r="75" spans="1:2" ht="12.75">
      <c r="A75">
        <v>1943</v>
      </c>
      <c r="B75" t="s">
        <v>88</v>
      </c>
    </row>
    <row r="76" spans="1:2" ht="12.75">
      <c r="A76">
        <v>1942</v>
      </c>
      <c r="B76" t="s">
        <v>88</v>
      </c>
    </row>
    <row r="77" spans="1:2" ht="12.75">
      <c r="A77">
        <v>1941</v>
      </c>
      <c r="B77" t="s">
        <v>88</v>
      </c>
    </row>
    <row r="78" spans="1:2" ht="12.75">
      <c r="A78">
        <v>1940</v>
      </c>
      <c r="B78" t="s">
        <v>88</v>
      </c>
    </row>
    <row r="79" spans="1:2" ht="12.75">
      <c r="A79">
        <v>1939</v>
      </c>
      <c r="B79" t="s">
        <v>88</v>
      </c>
    </row>
    <row r="80" spans="1:2" ht="12.75">
      <c r="A80">
        <v>1938</v>
      </c>
      <c r="B80" t="s">
        <v>88</v>
      </c>
    </row>
    <row r="81" spans="1:2" ht="12.75">
      <c r="A81">
        <v>1937</v>
      </c>
      <c r="B81" t="s">
        <v>88</v>
      </c>
    </row>
    <row r="82" spans="1:2" ht="12.75">
      <c r="A82">
        <v>1936</v>
      </c>
      <c r="B82" t="s">
        <v>88</v>
      </c>
    </row>
    <row r="83" spans="1:2" ht="12.75">
      <c r="A83">
        <v>1935</v>
      </c>
      <c r="B83" t="s">
        <v>88</v>
      </c>
    </row>
    <row r="84" spans="1:2" ht="12.75">
      <c r="A84">
        <v>1934</v>
      </c>
      <c r="B84" t="s">
        <v>88</v>
      </c>
    </row>
    <row r="85" spans="1:2" ht="12.75">
      <c r="A85">
        <v>1933</v>
      </c>
      <c r="B85" t="s">
        <v>88</v>
      </c>
    </row>
    <row r="86" spans="1:2" ht="12.75">
      <c r="A86">
        <v>1932</v>
      </c>
      <c r="B86" t="s">
        <v>88</v>
      </c>
    </row>
    <row r="87" spans="1:2" ht="12.75">
      <c r="A87">
        <v>1931</v>
      </c>
      <c r="B87" t="s">
        <v>88</v>
      </c>
    </row>
    <row r="88" spans="1:2" ht="12.75">
      <c r="A88">
        <v>1930</v>
      </c>
      <c r="B88" t="s">
        <v>88</v>
      </c>
    </row>
    <row r="89" spans="1:2" ht="12.75">
      <c r="A89">
        <v>1929</v>
      </c>
      <c r="B89" t="s">
        <v>88</v>
      </c>
    </row>
    <row r="90" spans="1:2" ht="12.75">
      <c r="A90">
        <v>1928</v>
      </c>
      <c r="B90" t="s">
        <v>88</v>
      </c>
    </row>
    <row r="91" spans="1:2" ht="12.75">
      <c r="A91">
        <v>1927</v>
      </c>
      <c r="B91" t="s">
        <v>88</v>
      </c>
    </row>
    <row r="92" spans="1:2" ht="12.75">
      <c r="A92">
        <v>1926</v>
      </c>
      <c r="B92" t="s">
        <v>88</v>
      </c>
    </row>
    <row r="93" spans="1:2" ht="12.75">
      <c r="A93">
        <v>1925</v>
      </c>
      <c r="B93" t="s">
        <v>88</v>
      </c>
    </row>
    <row r="94" spans="1:2" ht="12.75">
      <c r="A94">
        <v>1924</v>
      </c>
      <c r="B94" t="s">
        <v>88</v>
      </c>
    </row>
    <row r="95" spans="1:2" ht="12.75">
      <c r="A95">
        <v>1923</v>
      </c>
      <c r="B95" t="s">
        <v>88</v>
      </c>
    </row>
    <row r="96" spans="1:2" ht="12.75">
      <c r="A96">
        <v>1922</v>
      </c>
      <c r="B96" t="s">
        <v>88</v>
      </c>
    </row>
    <row r="97" spans="1:2" ht="12.75">
      <c r="A97">
        <v>1921</v>
      </c>
      <c r="B97" t="s">
        <v>88</v>
      </c>
    </row>
    <row r="98" spans="1:2" ht="12.75">
      <c r="A98">
        <v>1920</v>
      </c>
      <c r="B98" t="s">
        <v>88</v>
      </c>
    </row>
    <row r="99" spans="1:2" ht="12.75">
      <c r="A99">
        <v>1919</v>
      </c>
      <c r="B99" t="s">
        <v>88</v>
      </c>
    </row>
    <row r="100" spans="1:2" ht="12.75">
      <c r="A100">
        <v>1918</v>
      </c>
      <c r="B100" t="s">
        <v>88</v>
      </c>
    </row>
    <row r="101" spans="1:2" ht="12.75">
      <c r="A101">
        <v>1917</v>
      </c>
      <c r="B101" t="s">
        <v>88</v>
      </c>
    </row>
    <row r="102" spans="1:2" ht="12.75">
      <c r="A102">
        <v>1916</v>
      </c>
      <c r="B102" t="s">
        <v>88</v>
      </c>
    </row>
    <row r="103" spans="1:2" ht="12.75">
      <c r="A103">
        <v>1915</v>
      </c>
      <c r="B103" t="s">
        <v>88</v>
      </c>
    </row>
    <row r="104" spans="1:2" ht="12.75">
      <c r="A104">
        <v>1914</v>
      </c>
      <c r="B104" t="s">
        <v>88</v>
      </c>
    </row>
    <row r="105" spans="1:2" ht="12.75">
      <c r="A105">
        <v>1913</v>
      </c>
      <c r="B105" t="s">
        <v>88</v>
      </c>
    </row>
    <row r="106" spans="1:2" ht="12.75">
      <c r="A106">
        <v>1912</v>
      </c>
      <c r="B106" t="s">
        <v>88</v>
      </c>
    </row>
    <row r="107" spans="1:2" ht="12.75">
      <c r="A107">
        <v>1911</v>
      </c>
      <c r="B107" t="s">
        <v>88</v>
      </c>
    </row>
    <row r="108" spans="1:2" ht="12.75">
      <c r="A108">
        <v>1910</v>
      </c>
      <c r="B108" t="s">
        <v>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88">
      <selection activeCell="C74" sqref="C7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08" t="str">
        <f>'Kat.'!A9</f>
        <v>Rozsah kategorií ZBP 2014/2015</v>
      </c>
      <c r="B1" s="58"/>
      <c r="C1" s="58"/>
    </row>
    <row r="2" spans="1:3" ht="12.75">
      <c r="A2" s="109" t="str">
        <f>'Kat.'!A10</f>
        <v>Muži do 39:</v>
      </c>
      <c r="B2" s="109" t="str">
        <f>'Kat.'!B10</f>
        <v>(RN 1975 a mladší)</v>
      </c>
      <c r="C2" s="109" t="str">
        <f>'Kat.'!C10</f>
        <v>MA</v>
      </c>
    </row>
    <row r="3" spans="1:2" ht="12.75">
      <c r="A3">
        <v>2013</v>
      </c>
      <c r="B3" t="s">
        <v>895</v>
      </c>
    </row>
    <row r="4" spans="1:2" ht="12.75">
      <c r="A4">
        <v>2012</v>
      </c>
      <c r="B4" t="s">
        <v>895</v>
      </c>
    </row>
    <row r="5" spans="1:2" ht="12.75">
      <c r="A5">
        <v>2011</v>
      </c>
      <c r="B5" t="s">
        <v>895</v>
      </c>
    </row>
    <row r="6" spans="1:2" ht="12.75">
      <c r="A6">
        <v>2010</v>
      </c>
      <c r="B6" t="s">
        <v>895</v>
      </c>
    </row>
    <row r="7" spans="1:2" ht="12.75">
      <c r="A7">
        <v>2009</v>
      </c>
      <c r="B7" t="s">
        <v>895</v>
      </c>
    </row>
    <row r="8" spans="1:2" ht="12.75">
      <c r="A8">
        <v>2008</v>
      </c>
      <c r="B8" t="s">
        <v>895</v>
      </c>
    </row>
    <row r="9" spans="1:2" ht="12.75">
      <c r="A9">
        <v>2007</v>
      </c>
      <c r="B9" t="s">
        <v>895</v>
      </c>
    </row>
    <row r="10" spans="1:2" ht="12.75">
      <c r="A10">
        <v>2006</v>
      </c>
      <c r="B10" t="s">
        <v>895</v>
      </c>
    </row>
    <row r="11" spans="1:2" ht="12.75">
      <c r="A11">
        <v>2005</v>
      </c>
      <c r="B11" t="s">
        <v>895</v>
      </c>
    </row>
    <row r="12" spans="1:2" ht="12.75">
      <c r="A12">
        <v>2004</v>
      </c>
      <c r="B12" t="s">
        <v>895</v>
      </c>
    </row>
    <row r="13" spans="1:2" ht="12.75">
      <c r="A13">
        <v>2003</v>
      </c>
      <c r="B13" t="s">
        <v>895</v>
      </c>
    </row>
    <row r="14" spans="1:2" ht="12.75">
      <c r="A14">
        <v>2002</v>
      </c>
      <c r="B14" t="s">
        <v>895</v>
      </c>
    </row>
    <row r="15" spans="1:2" ht="12.75">
      <c r="A15">
        <v>2001</v>
      </c>
      <c r="B15" t="s">
        <v>895</v>
      </c>
    </row>
    <row r="16" spans="1:2" ht="12.75">
      <c r="A16">
        <v>2000</v>
      </c>
      <c r="B16" t="s">
        <v>895</v>
      </c>
    </row>
    <row r="17" spans="1:2" ht="12.75">
      <c r="A17">
        <v>1999</v>
      </c>
      <c r="B17" t="s">
        <v>895</v>
      </c>
    </row>
    <row r="18" spans="1:2" ht="12.75">
      <c r="A18">
        <v>1998</v>
      </c>
      <c r="B18" t="s">
        <v>895</v>
      </c>
    </row>
    <row r="19" spans="1:2" ht="12.75">
      <c r="A19">
        <v>1997</v>
      </c>
      <c r="B19" t="s">
        <v>895</v>
      </c>
    </row>
    <row r="20" spans="1:2" ht="12.75">
      <c r="A20">
        <v>1996</v>
      </c>
      <c r="B20" t="s">
        <v>895</v>
      </c>
    </row>
    <row r="21" spans="1:2" ht="12.75">
      <c r="A21">
        <v>1995</v>
      </c>
      <c r="B21" t="s">
        <v>895</v>
      </c>
    </row>
    <row r="22" spans="1:2" ht="12.75">
      <c r="A22">
        <v>1994</v>
      </c>
      <c r="B22" t="s">
        <v>895</v>
      </c>
    </row>
    <row r="23" spans="1:2" ht="12.75">
      <c r="A23">
        <v>1993</v>
      </c>
      <c r="B23" t="s">
        <v>895</v>
      </c>
    </row>
    <row r="24" spans="1:2" ht="12.75">
      <c r="A24">
        <v>1992</v>
      </c>
      <c r="B24" t="s">
        <v>895</v>
      </c>
    </row>
    <row r="25" spans="1:2" ht="12.75">
      <c r="A25">
        <v>1991</v>
      </c>
      <c r="B25" t="s">
        <v>895</v>
      </c>
    </row>
    <row r="26" spans="1:2" ht="12.75">
      <c r="A26">
        <v>1990</v>
      </c>
      <c r="B26" t="s">
        <v>895</v>
      </c>
    </row>
    <row r="27" spans="1:2" ht="12.75">
      <c r="A27">
        <v>1989</v>
      </c>
      <c r="B27" t="s">
        <v>895</v>
      </c>
    </row>
    <row r="28" spans="1:2" ht="12.75">
      <c r="A28">
        <v>1988</v>
      </c>
      <c r="B28" t="s">
        <v>895</v>
      </c>
    </row>
    <row r="29" spans="1:2" ht="12.75">
      <c r="A29">
        <v>1987</v>
      </c>
      <c r="B29" t="s">
        <v>895</v>
      </c>
    </row>
    <row r="30" spans="1:2" ht="12.75">
      <c r="A30">
        <v>1986</v>
      </c>
      <c r="B30" t="s">
        <v>895</v>
      </c>
    </row>
    <row r="31" spans="1:2" ht="12.75">
      <c r="A31">
        <v>1985</v>
      </c>
      <c r="B31" t="s">
        <v>895</v>
      </c>
    </row>
    <row r="32" spans="1:2" ht="12.75">
      <c r="A32">
        <v>1984</v>
      </c>
      <c r="B32" t="s">
        <v>895</v>
      </c>
    </row>
    <row r="33" spans="1:2" ht="12.75">
      <c r="A33">
        <v>1983</v>
      </c>
      <c r="B33" t="s">
        <v>895</v>
      </c>
    </row>
    <row r="34" spans="1:2" ht="12.75">
      <c r="A34">
        <v>1982</v>
      </c>
      <c r="B34" t="s">
        <v>895</v>
      </c>
    </row>
    <row r="35" spans="1:2" ht="12.75">
      <c r="A35">
        <v>1981</v>
      </c>
      <c r="B35" t="s">
        <v>895</v>
      </c>
    </row>
    <row r="36" spans="1:2" ht="12.75">
      <c r="A36">
        <v>1980</v>
      </c>
      <c r="B36" t="s">
        <v>895</v>
      </c>
    </row>
    <row r="37" spans="1:2" ht="12.75">
      <c r="A37">
        <v>1979</v>
      </c>
      <c r="B37" t="s">
        <v>895</v>
      </c>
    </row>
    <row r="38" spans="1:2" ht="12.75">
      <c r="A38">
        <v>1978</v>
      </c>
      <c r="B38" t="s">
        <v>895</v>
      </c>
    </row>
    <row r="39" spans="1:2" ht="12.75">
      <c r="A39">
        <v>1977</v>
      </c>
      <c r="B39" t="s">
        <v>895</v>
      </c>
    </row>
    <row r="40" spans="1:2" ht="12.75">
      <c r="A40">
        <v>1976</v>
      </c>
      <c r="B40" t="s">
        <v>895</v>
      </c>
    </row>
    <row r="41" spans="1:2" ht="12.75">
      <c r="A41">
        <v>1975</v>
      </c>
      <c r="B41" t="s">
        <v>895</v>
      </c>
    </row>
    <row r="42" spans="1:3" ht="12.75">
      <c r="A42" s="109" t="str">
        <f>'Kat.'!A11</f>
        <v>Muži 40 – 49:</v>
      </c>
      <c r="B42" s="109" t="str">
        <f>'Kat.'!B11</f>
        <v>(RN 1974 – 1965)</v>
      </c>
      <c r="C42" s="109" t="str">
        <f>'Kat.'!C11</f>
        <v>MB</v>
      </c>
    </row>
    <row r="43" spans="1:2" ht="12.75">
      <c r="A43">
        <v>1974</v>
      </c>
      <c r="B43" t="s">
        <v>898</v>
      </c>
    </row>
    <row r="44" spans="1:2" ht="12.75">
      <c r="A44">
        <v>1973</v>
      </c>
      <c r="B44" t="s">
        <v>898</v>
      </c>
    </row>
    <row r="45" spans="1:2" ht="12.75">
      <c r="A45">
        <v>1972</v>
      </c>
      <c r="B45" t="s">
        <v>898</v>
      </c>
    </row>
    <row r="46" spans="1:2" ht="12.75">
      <c r="A46">
        <v>1971</v>
      </c>
      <c r="B46" t="s">
        <v>898</v>
      </c>
    </row>
    <row r="47" spans="1:2" ht="12.75">
      <c r="A47">
        <v>1970</v>
      </c>
      <c r="B47" t="s">
        <v>898</v>
      </c>
    </row>
    <row r="48" spans="1:2" ht="12.75">
      <c r="A48">
        <v>1969</v>
      </c>
      <c r="B48" t="s">
        <v>898</v>
      </c>
    </row>
    <row r="49" spans="1:2" ht="12.75">
      <c r="A49">
        <v>1968</v>
      </c>
      <c r="B49" t="s">
        <v>898</v>
      </c>
    </row>
    <row r="50" spans="1:2" ht="12.75">
      <c r="A50">
        <v>1967</v>
      </c>
      <c r="B50" t="s">
        <v>898</v>
      </c>
    </row>
    <row r="51" spans="1:2" ht="12.75">
      <c r="A51">
        <v>1966</v>
      </c>
      <c r="B51" t="s">
        <v>898</v>
      </c>
    </row>
    <row r="52" spans="1:2" ht="12.75">
      <c r="A52">
        <v>1965</v>
      </c>
      <c r="B52" t="s">
        <v>898</v>
      </c>
    </row>
    <row r="53" spans="1:3" ht="12.75">
      <c r="A53" s="109" t="str">
        <f>'Kat.'!A12</f>
        <v>Muži 50 – 59:</v>
      </c>
      <c r="B53" s="109" t="str">
        <f>'Kat.'!B12</f>
        <v>(RN 1964 – 1955)</v>
      </c>
      <c r="C53" s="109" t="str">
        <f>'Kat.'!C12</f>
        <v>MC</v>
      </c>
    </row>
    <row r="54" spans="1:2" ht="12.75">
      <c r="A54">
        <v>1964</v>
      </c>
      <c r="B54" t="s">
        <v>901</v>
      </c>
    </row>
    <row r="55" spans="1:2" ht="12.75">
      <c r="A55">
        <v>1963</v>
      </c>
      <c r="B55" t="s">
        <v>901</v>
      </c>
    </row>
    <row r="56" spans="1:2" ht="12.75">
      <c r="A56">
        <v>1962</v>
      </c>
      <c r="B56" t="s">
        <v>901</v>
      </c>
    </row>
    <row r="57" spans="1:2" ht="12.75">
      <c r="A57">
        <v>1961</v>
      </c>
      <c r="B57" t="s">
        <v>901</v>
      </c>
    </row>
    <row r="58" spans="1:2" ht="12.75">
      <c r="A58">
        <v>1960</v>
      </c>
      <c r="B58" t="s">
        <v>901</v>
      </c>
    </row>
    <row r="59" spans="1:2" ht="12.75">
      <c r="A59" s="2">
        <v>1959</v>
      </c>
      <c r="B59" t="s">
        <v>901</v>
      </c>
    </row>
    <row r="60" spans="1:2" ht="12.75">
      <c r="A60" s="2">
        <v>1958</v>
      </c>
      <c r="B60" t="s">
        <v>901</v>
      </c>
    </row>
    <row r="61" spans="1:2" ht="12.75">
      <c r="A61" s="2">
        <v>1957</v>
      </c>
      <c r="B61" t="s">
        <v>901</v>
      </c>
    </row>
    <row r="62" spans="1:2" ht="12.75">
      <c r="A62" s="2">
        <v>1956</v>
      </c>
      <c r="B62" t="s">
        <v>901</v>
      </c>
    </row>
    <row r="63" spans="1:2" ht="12.75">
      <c r="A63" s="2">
        <v>1955</v>
      </c>
      <c r="B63" t="s">
        <v>901</v>
      </c>
    </row>
    <row r="64" spans="1:3" ht="12.75">
      <c r="A64" s="109" t="str">
        <f>'Kat.'!A13</f>
        <v>Muži nad 60: </v>
      </c>
      <c r="B64" s="109" t="str">
        <f>'Kat.'!B13</f>
        <v>(RN 1954 a méně)</v>
      </c>
      <c r="C64" s="109" t="str">
        <f>'Kat.'!C13</f>
        <v>MD</v>
      </c>
    </row>
    <row r="65" spans="1:2" ht="12.75">
      <c r="A65" s="2">
        <v>1954</v>
      </c>
      <c r="B65" t="s">
        <v>904</v>
      </c>
    </row>
    <row r="66" spans="1:2" ht="12.75">
      <c r="A66" s="2">
        <v>1953</v>
      </c>
      <c r="B66" t="s">
        <v>904</v>
      </c>
    </row>
    <row r="67" spans="1:2" ht="12.75">
      <c r="A67" s="2">
        <v>1952</v>
      </c>
      <c r="B67" t="s">
        <v>904</v>
      </c>
    </row>
    <row r="68" spans="1:2" ht="12.75">
      <c r="A68" s="2">
        <v>1951</v>
      </c>
      <c r="B68" t="s">
        <v>904</v>
      </c>
    </row>
    <row r="69" spans="1:2" ht="12.75">
      <c r="A69" s="2">
        <v>1950</v>
      </c>
      <c r="B69" t="s">
        <v>904</v>
      </c>
    </row>
    <row r="70" spans="1:2" ht="12.75">
      <c r="A70" s="2">
        <v>1949</v>
      </c>
      <c r="B70" t="s">
        <v>904</v>
      </c>
    </row>
    <row r="71" spans="1:2" ht="12.75">
      <c r="A71" s="2">
        <v>1948</v>
      </c>
      <c r="B71" t="s">
        <v>904</v>
      </c>
    </row>
    <row r="72" spans="1:2" ht="12.75">
      <c r="A72" s="2">
        <v>1947</v>
      </c>
      <c r="B72" t="s">
        <v>904</v>
      </c>
    </row>
    <row r="73" spans="1:2" ht="12.75">
      <c r="A73" s="2">
        <v>1946</v>
      </c>
      <c r="B73" t="s">
        <v>904</v>
      </c>
    </row>
    <row r="74" spans="1:2" ht="12.75">
      <c r="A74" s="2">
        <v>1945</v>
      </c>
      <c r="B74" t="s">
        <v>904</v>
      </c>
    </row>
    <row r="75" spans="1:2" ht="12.75">
      <c r="A75" s="2">
        <v>1944</v>
      </c>
      <c r="B75" t="s">
        <v>904</v>
      </c>
    </row>
    <row r="76" spans="1:2" ht="12.75">
      <c r="A76" s="2">
        <v>1943</v>
      </c>
      <c r="B76" t="s">
        <v>904</v>
      </c>
    </row>
    <row r="77" spans="1:2" ht="12.75">
      <c r="A77" s="2">
        <v>1942</v>
      </c>
      <c r="B77" t="s">
        <v>904</v>
      </c>
    </row>
    <row r="78" spans="1:2" ht="12.75">
      <c r="A78" s="2">
        <v>1941</v>
      </c>
      <c r="B78" t="s">
        <v>904</v>
      </c>
    </row>
    <row r="79" spans="1:2" ht="12.75">
      <c r="A79" s="2">
        <v>1940</v>
      </c>
      <c r="B79" t="s">
        <v>904</v>
      </c>
    </row>
    <row r="80" spans="1:2" ht="12.75">
      <c r="A80" s="2">
        <v>1939</v>
      </c>
      <c r="B80" t="s">
        <v>904</v>
      </c>
    </row>
    <row r="81" spans="1:2" ht="12.75">
      <c r="A81" s="2">
        <v>1938</v>
      </c>
      <c r="B81" t="s">
        <v>904</v>
      </c>
    </row>
    <row r="82" spans="1:2" ht="12.75">
      <c r="A82" s="2">
        <v>1937</v>
      </c>
      <c r="B82" t="s">
        <v>904</v>
      </c>
    </row>
    <row r="83" spans="1:2" ht="12.75">
      <c r="A83" s="2">
        <v>1936</v>
      </c>
      <c r="B83" t="s">
        <v>904</v>
      </c>
    </row>
    <row r="84" spans="1:2" ht="12.75">
      <c r="A84" s="2">
        <v>1935</v>
      </c>
      <c r="B84" t="s">
        <v>904</v>
      </c>
    </row>
    <row r="85" spans="1:2" ht="12.75">
      <c r="A85" s="2">
        <v>1934</v>
      </c>
      <c r="B85" t="s">
        <v>904</v>
      </c>
    </row>
    <row r="86" spans="1:2" ht="12.75">
      <c r="A86" s="2">
        <v>1933</v>
      </c>
      <c r="B86" t="s">
        <v>904</v>
      </c>
    </row>
    <row r="87" spans="1:2" ht="12.75">
      <c r="A87" s="2">
        <v>1932</v>
      </c>
      <c r="B87" t="s">
        <v>904</v>
      </c>
    </row>
    <row r="88" spans="1:2" ht="12.75">
      <c r="A88" s="2">
        <v>1931</v>
      </c>
      <c r="B88" t="s">
        <v>904</v>
      </c>
    </row>
    <row r="89" spans="1:2" ht="12.75">
      <c r="A89" s="2">
        <v>1930</v>
      </c>
      <c r="B89" t="s">
        <v>904</v>
      </c>
    </row>
    <row r="90" spans="1:2" ht="12.75">
      <c r="A90" s="2">
        <v>1929</v>
      </c>
      <c r="B90" t="s">
        <v>904</v>
      </c>
    </row>
    <row r="91" spans="1:2" ht="12.75">
      <c r="A91" s="2">
        <v>1928</v>
      </c>
      <c r="B91" t="s">
        <v>904</v>
      </c>
    </row>
    <row r="92" spans="1:2" ht="12.75">
      <c r="A92" s="2">
        <v>1927</v>
      </c>
      <c r="B92" t="s">
        <v>904</v>
      </c>
    </row>
    <row r="93" spans="1:2" ht="12.75">
      <c r="A93" s="2">
        <v>1926</v>
      </c>
      <c r="B93" t="s">
        <v>904</v>
      </c>
    </row>
    <row r="94" spans="1:2" ht="12.75">
      <c r="A94" s="2">
        <v>1925</v>
      </c>
      <c r="B94" t="s">
        <v>904</v>
      </c>
    </row>
    <row r="95" spans="1:2" ht="12.75">
      <c r="A95" s="2">
        <v>1924</v>
      </c>
      <c r="B95" t="s">
        <v>904</v>
      </c>
    </row>
    <row r="96" spans="1:2" ht="12.75">
      <c r="A96" s="2">
        <v>1923</v>
      </c>
      <c r="B96" t="s">
        <v>904</v>
      </c>
    </row>
    <row r="97" spans="1:2" ht="12.75">
      <c r="A97" s="2">
        <v>1922</v>
      </c>
      <c r="B97" t="s">
        <v>904</v>
      </c>
    </row>
    <row r="98" spans="1:2" ht="12.75">
      <c r="A98" s="2">
        <v>1921</v>
      </c>
      <c r="B98" t="s">
        <v>904</v>
      </c>
    </row>
    <row r="99" spans="1:2" ht="12.75">
      <c r="A99" s="2">
        <v>1920</v>
      </c>
      <c r="B99" t="s">
        <v>904</v>
      </c>
    </row>
    <row r="100" spans="1:2" ht="12.75">
      <c r="A100" s="2">
        <v>1919</v>
      </c>
      <c r="B100" t="s">
        <v>904</v>
      </c>
    </row>
    <row r="101" spans="1:2" ht="12.75">
      <c r="A101" s="2">
        <v>1918</v>
      </c>
      <c r="B101" t="s">
        <v>904</v>
      </c>
    </row>
    <row r="102" spans="1:2" ht="12.75">
      <c r="A102" s="2">
        <v>1917</v>
      </c>
      <c r="B102" t="s">
        <v>904</v>
      </c>
    </row>
    <row r="103" spans="1:2" ht="12.75">
      <c r="A103" s="2">
        <v>1916</v>
      </c>
      <c r="B103" t="s">
        <v>904</v>
      </c>
    </row>
    <row r="104" spans="1:2" ht="12.75">
      <c r="A104" s="2">
        <v>1915</v>
      </c>
      <c r="B104" t="s">
        <v>904</v>
      </c>
    </row>
    <row r="105" spans="1:2" ht="12.75">
      <c r="A105" s="2">
        <v>1914</v>
      </c>
      <c r="B105" t="s">
        <v>904</v>
      </c>
    </row>
    <row r="106" spans="1:2" ht="12.75">
      <c r="A106" s="2">
        <v>1913</v>
      </c>
      <c r="B106" t="s">
        <v>904</v>
      </c>
    </row>
    <row r="107" spans="1:2" ht="12.75">
      <c r="A107" s="2">
        <v>1912</v>
      </c>
      <c r="B107" t="s">
        <v>904</v>
      </c>
    </row>
    <row r="108" spans="1:2" ht="12.75">
      <c r="A108" s="2">
        <v>1911</v>
      </c>
      <c r="B108" t="s">
        <v>904</v>
      </c>
    </row>
    <row r="109" spans="1:2" ht="12.75">
      <c r="A109" s="2">
        <v>1910</v>
      </c>
      <c r="B109" t="s">
        <v>904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2014-11-01T12:56:20Z</dcterms:created>
  <dcterms:modified xsi:type="dcterms:W3CDTF">2014-11-01T13:21:45Z</dcterms:modified>
  <cp:category/>
  <cp:version/>
  <cp:contentType/>
  <cp:contentStatus/>
  <cp:revision>3</cp:revision>
</cp:coreProperties>
</file>