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25" activeTab="0"/>
  </bookViews>
  <sheets>
    <sheet name="Kategorie" sheetId="1" r:id="rId1"/>
    <sheet name="Absol.poř." sheetId="2" r:id="rId2"/>
    <sheet name="St.list." sheetId="3" r:id="rId3"/>
    <sheet name="Zadani_bezcu HZ + P" sheetId="4" r:id="rId4"/>
    <sheet name="Stopky" sheetId="5" r:id="rId5"/>
    <sheet name="Kat." sheetId="6" r:id="rId6"/>
    <sheet name="RN HZM" sheetId="7" r:id="rId7"/>
    <sheet name="RN HZZ" sheetId="8" r:id="rId8"/>
    <sheet name="RN ZBPM" sheetId="9" r:id="rId9"/>
    <sheet name="RN ZBPZ" sheetId="10" r:id="rId10"/>
    <sheet name="Body ZBP" sheetId="11" r:id="rId11"/>
    <sheet name="Prepocty" sheetId="12" r:id="rId12"/>
    <sheet name="List13" sheetId="13" r:id="rId13"/>
  </sheets>
  <definedNames>
    <definedName name="_xlnm.Print_Area" localSheetId="1">'Absol.poř.'!$A$1:$M$62</definedName>
    <definedName name="_xlnm.Print_Area" localSheetId="10">'Body ZBP'!$A$1:$B$21</definedName>
    <definedName name="_xlnm.Print_Area" localSheetId="5">'Kat.'!$A$1:$C$7</definedName>
    <definedName name="_xlnm.Print_Area" localSheetId="0">'Kategorie'!$A$1:$K$71</definedName>
    <definedName name="_xlnm.Print_Area" localSheetId="12">'List13'!$A$1:$A$2</definedName>
    <definedName name="_xlnm.Print_Area" localSheetId="6">'RN HZM'!$A$1:$C$118</definedName>
    <definedName name="_xlnm.Print_Area" localSheetId="7">'RN HZZ'!$A$1:$C$131</definedName>
    <definedName name="_xlnm.Print_Area" localSheetId="8">'RN ZBPM'!$A$1:$C$113</definedName>
    <definedName name="_xlnm.Print_Area" localSheetId="9">'RN ZBPZ'!$A$1:$C$123</definedName>
    <definedName name="_xlnm.Print_Area" localSheetId="2">'St.list.'!$A$1:$E$61</definedName>
    <definedName name="_xlnm.Print_Area" localSheetId="4">'Stopky'!$A$1:$J$78</definedName>
    <definedName name="_xlnm.Print_Area" localSheetId="3">'Zadani_bezcu HZ + P'!$A$1:$M$70</definedName>
    <definedName name="Excel_BuiltIn_Print_Area12">'Absol.poř.'!$A$1:$M$54</definedName>
    <definedName name="Excel_BuiltIn_Print_Area_3">'Kategorie'!$A$1:$K$67</definedName>
    <definedName name="Excel_BuiltIn_Print_Area_9">'St.list.'!$A$1:$E$47</definedName>
    <definedName name="Excel_BuiltIn_Print_Area_2">'Kat.'!$A$1:$C$15</definedName>
    <definedName name="Excel_BuiltIn_Print_Area_11">'Absol.poř.'!$A$1:$M$49</definedName>
    <definedName name="Excel_BuiltIn_Print_Area_8">'St.list.'!$A$1:$E$30</definedName>
    <definedName name="Excel_BuiltIn_Print_Area_8_1">#REF!</definedName>
    <definedName name="Excel_BuiltIn_Print_Area_11_1">'Absol.poř.'!$A$1:$M$46</definedName>
    <definedName name="Excel_BuiltIn_Print_Area_8_1_1">#REF!</definedName>
    <definedName name="Excel_BuiltIn_Print_Area_8_1_1_1">#REF!</definedName>
  </definedNames>
  <calcPr fullCalcOnLoad="1"/>
</workbook>
</file>

<file path=xl/sharedStrings.xml><?xml version="1.0" encoding="utf-8"?>
<sst xmlns="http://schemas.openxmlformats.org/spreadsheetml/2006/main" count="2446" uniqueCount="990">
  <si>
    <t>Sponzor časomíry</t>
  </si>
  <si>
    <t>km</t>
  </si>
  <si>
    <t xml:space="preserve"> </t>
  </si>
  <si>
    <t>Výsledky kategorie</t>
  </si>
  <si>
    <t>Poř.</t>
  </si>
  <si>
    <t>St. číslo</t>
  </si>
  <si>
    <t>Příjmení</t>
  </si>
  <si>
    <t>Jméno</t>
  </si>
  <si>
    <t>Klub</t>
  </si>
  <si>
    <t>RN</t>
  </si>
  <si>
    <t>Kat.</t>
  </si>
  <si>
    <t>Kat. ZBP</t>
  </si>
  <si>
    <t>Čas</t>
  </si>
  <si>
    <t>Body ZBP</t>
  </si>
  <si>
    <t>Čas na 1km</t>
  </si>
  <si>
    <t>Čabala</t>
  </si>
  <si>
    <t>Vojtěch</t>
  </si>
  <si>
    <t>TJ Znojmo</t>
  </si>
  <si>
    <t xml:space="preserve">Novotný </t>
  </si>
  <si>
    <t>Ondřej</t>
  </si>
  <si>
    <t>VSK Uni Brno</t>
  </si>
  <si>
    <t>Soural</t>
  </si>
  <si>
    <t>Lukáš</t>
  </si>
  <si>
    <t>Seitl</t>
  </si>
  <si>
    <t>Kučera</t>
  </si>
  <si>
    <t>Jan</t>
  </si>
  <si>
    <t>TK Moravské Budějovice</t>
  </si>
  <si>
    <t>Verčimák</t>
  </si>
  <si>
    <t>Miroslav</t>
  </si>
  <si>
    <t>SPZ Malé Losolosy Únanov</t>
  </si>
  <si>
    <t>Trutna</t>
  </si>
  <si>
    <t>TJ Spartak Třebíč</t>
  </si>
  <si>
    <t>Vajčner</t>
  </si>
  <si>
    <t>Martin</t>
  </si>
  <si>
    <t>Znovín Znojmo</t>
  </si>
  <si>
    <t>Zahradník</t>
  </si>
  <si>
    <t>TJ Kanoistika Znojmo</t>
  </si>
  <si>
    <t>Libor</t>
  </si>
  <si>
    <t>Kratochvíl</t>
  </si>
  <si>
    <t>Petr</t>
  </si>
  <si>
    <t>TJ Spartak</t>
  </si>
  <si>
    <t>Šrámek</t>
  </si>
  <si>
    <t>Gymnázium Dr. Karla Polesného, Znojmo</t>
  </si>
  <si>
    <t>Marek</t>
  </si>
  <si>
    <t>Kanoistika TJ Znojmo</t>
  </si>
  <si>
    <t xml:space="preserve">Blažek </t>
  </si>
  <si>
    <t>Aleš</t>
  </si>
  <si>
    <t>-</t>
  </si>
  <si>
    <t xml:space="preserve">Rýznar </t>
  </si>
  <si>
    <t>Václav</t>
  </si>
  <si>
    <t>Navrkal</t>
  </si>
  <si>
    <t>Michal</t>
  </si>
  <si>
    <t>CK Kučera Znojmo</t>
  </si>
  <si>
    <t>Jakub</t>
  </si>
  <si>
    <t>Popocatepetl Znojmo</t>
  </si>
  <si>
    <t>Daberger</t>
  </si>
  <si>
    <t>Tomáš</t>
  </si>
  <si>
    <t>ZZS JMK</t>
  </si>
  <si>
    <t xml:space="preserve">Valášek </t>
  </si>
  <si>
    <t xml:space="preserve">BBK – FITNESS </t>
  </si>
  <si>
    <t xml:space="preserve">Fučík </t>
  </si>
  <si>
    <t>Karel</t>
  </si>
  <si>
    <t>Černín</t>
  </si>
  <si>
    <t>Štýbnar</t>
  </si>
  <si>
    <t>Zbyněk</t>
  </si>
  <si>
    <t>Jihlava</t>
  </si>
  <si>
    <t xml:space="preserve">Vojtěch </t>
  </si>
  <si>
    <t xml:space="preserve">Sedlešovice – Znojmo </t>
  </si>
  <si>
    <t>Přikryl</t>
  </si>
  <si>
    <t>SK Žabovřesky Brno</t>
  </si>
  <si>
    <t>Kašpařík</t>
  </si>
  <si>
    <t>Přerov</t>
  </si>
  <si>
    <t xml:space="preserve">Fantal </t>
  </si>
  <si>
    <t>Pejskaři Únanov</t>
  </si>
  <si>
    <t>Dvořák</t>
  </si>
  <si>
    <t>Jirka</t>
  </si>
  <si>
    <t>ATLETIC Třebíč</t>
  </si>
  <si>
    <t>Halbrštat</t>
  </si>
  <si>
    <t>TK Znojmo</t>
  </si>
  <si>
    <t>Pavel</t>
  </si>
  <si>
    <t>Sokol Rudíkov</t>
  </si>
  <si>
    <t>Motálek</t>
  </si>
  <si>
    <t>Mátl</t>
  </si>
  <si>
    <t>Sokol Opatov</t>
  </si>
  <si>
    <t>Ludvík</t>
  </si>
  <si>
    <t xml:space="preserve">Řiháček </t>
  </si>
  <si>
    <t xml:space="preserve">Zdeněk </t>
  </si>
  <si>
    <t xml:space="preserve">Miroslav </t>
  </si>
  <si>
    <t>Klusáček</t>
  </si>
  <si>
    <t>Sokol Rudišov</t>
  </si>
  <si>
    <t>Januška</t>
  </si>
  <si>
    <t>Ivan</t>
  </si>
  <si>
    <t xml:space="preserve">Šanov </t>
  </si>
  <si>
    <t>Gross</t>
  </si>
  <si>
    <t xml:space="preserve">Luděk </t>
  </si>
  <si>
    <t xml:space="preserve">GPOA ZNOJMO </t>
  </si>
  <si>
    <t>Bobek</t>
  </si>
  <si>
    <t>Josef</t>
  </si>
  <si>
    <t>Hanák</t>
  </si>
  <si>
    <t>Albín</t>
  </si>
  <si>
    <t>AC Mor.Slavia Brno</t>
  </si>
  <si>
    <t>Kališ</t>
  </si>
  <si>
    <t>Přemysl</t>
  </si>
  <si>
    <t xml:space="preserve">Navrkalová </t>
  </si>
  <si>
    <t>Michaela</t>
  </si>
  <si>
    <t>Březnová</t>
  </si>
  <si>
    <t>Radka</t>
  </si>
  <si>
    <t>Nikola</t>
  </si>
  <si>
    <t xml:space="preserve">Duchoňová </t>
  </si>
  <si>
    <t>Dobromila</t>
  </si>
  <si>
    <t>Znojmo</t>
  </si>
  <si>
    <t>Klára</t>
  </si>
  <si>
    <t>Marková</t>
  </si>
  <si>
    <t>Monika</t>
  </si>
  <si>
    <t xml:space="preserve">Krebsová </t>
  </si>
  <si>
    <t>Eva</t>
  </si>
  <si>
    <t xml:space="preserve">ZZS JMK </t>
  </si>
  <si>
    <t xml:space="preserve">Hrnčířová </t>
  </si>
  <si>
    <t>Petra</t>
  </si>
  <si>
    <t>No Pain-Nogain</t>
  </si>
  <si>
    <t>Doubková</t>
  </si>
  <si>
    <t>Kateřina</t>
  </si>
  <si>
    <t>AK Perná</t>
  </si>
  <si>
    <t>Horáková</t>
  </si>
  <si>
    <t>Šárka</t>
  </si>
  <si>
    <t>Jirků</t>
  </si>
  <si>
    <t>Zuzana</t>
  </si>
  <si>
    <t>Blažková</t>
  </si>
  <si>
    <t>Iva</t>
  </si>
  <si>
    <t>Mahelová</t>
  </si>
  <si>
    <t>Jitka</t>
  </si>
  <si>
    <t xml:space="preserve">Valášková </t>
  </si>
  <si>
    <t>Jana</t>
  </si>
  <si>
    <t>Adra</t>
  </si>
  <si>
    <t>Suchánková</t>
  </si>
  <si>
    <t>Zdeňka</t>
  </si>
  <si>
    <t xml:space="preserve">Dočekalová </t>
  </si>
  <si>
    <t>Vladislava</t>
  </si>
  <si>
    <t>Polanská</t>
  </si>
  <si>
    <t>Marie</t>
  </si>
  <si>
    <t>Mimo kategorie</t>
  </si>
  <si>
    <t>Štěpán</t>
  </si>
  <si>
    <t>2,5km</t>
  </si>
  <si>
    <t xml:space="preserve">Dočekal </t>
  </si>
  <si>
    <t xml:space="preserve">Kadeřábek </t>
  </si>
  <si>
    <t>Bronislav</t>
  </si>
  <si>
    <t>Výsledky – absolutní</t>
  </si>
  <si>
    <t xml:space="preserve">Ztráta min. </t>
  </si>
  <si>
    <t xml:space="preserve">Ztráta m. </t>
  </si>
  <si>
    <t>Startovní listina</t>
  </si>
  <si>
    <t xml:space="preserve">8.z. ZBP – 10.01.2015 „Znovín Kros“ </t>
  </si>
  <si>
    <t>Zadávací tabulka závodníků hlavní závod</t>
  </si>
  <si>
    <t>Počasí:</t>
  </si>
  <si>
    <t>Polojasno</t>
  </si>
  <si>
    <t>Trasa:</t>
  </si>
  <si>
    <t>Blátivá</t>
  </si>
  <si>
    <t>Teplota:</t>
  </si>
  <si>
    <t>16° C</t>
  </si>
  <si>
    <t>Poř.kat.</t>
  </si>
  <si>
    <t>ABS. Poř.</t>
  </si>
  <si>
    <t>počet záv.</t>
  </si>
  <si>
    <t>Michael</t>
  </si>
  <si>
    <t>Michalec</t>
  </si>
  <si>
    <t>Horák</t>
  </si>
  <si>
    <t>SOKOL Prštice</t>
  </si>
  <si>
    <t>Čermák</t>
  </si>
  <si>
    <t>Bedřich</t>
  </si>
  <si>
    <t>Atletic Třebíč</t>
  </si>
  <si>
    <t>CKK Znojmo</t>
  </si>
  <si>
    <t>Rýznar</t>
  </si>
  <si>
    <t>Brychta</t>
  </si>
  <si>
    <t>Jiří</t>
  </si>
  <si>
    <t>TJ Nové Město na Moravě</t>
  </si>
  <si>
    <t>Hrubý</t>
  </si>
  <si>
    <t>Toman</t>
  </si>
  <si>
    <t>Blue Divers Znojmo</t>
  </si>
  <si>
    <t>Hanáček</t>
  </si>
  <si>
    <t>Novotný</t>
  </si>
  <si>
    <t>Kutina</t>
  </si>
  <si>
    <t>CKK ZNOJMO</t>
  </si>
  <si>
    <t>Ospalý</t>
  </si>
  <si>
    <t>Filip</t>
  </si>
  <si>
    <t>AC Moravská Slavia</t>
  </si>
  <si>
    <t>Janů</t>
  </si>
  <si>
    <t>SKP Hvězda Pardubice</t>
  </si>
  <si>
    <t>Olejníček</t>
  </si>
  <si>
    <t>Masaryk RUN</t>
  </si>
  <si>
    <t>Vala</t>
  </si>
  <si>
    <t>Robert</t>
  </si>
  <si>
    <t>Míč</t>
  </si>
  <si>
    <t>Srb</t>
  </si>
  <si>
    <t>Vladimír</t>
  </si>
  <si>
    <t>Jihlava Běžec Vysočiny</t>
  </si>
  <si>
    <t>Dokulil</t>
  </si>
  <si>
    <t>Kuben</t>
  </si>
  <si>
    <t>Motin</t>
  </si>
  <si>
    <t>Samuel</t>
  </si>
  <si>
    <t>Bohuslav</t>
  </si>
  <si>
    <t>Třebíč</t>
  </si>
  <si>
    <t>Bláha</t>
  </si>
  <si>
    <t>AK Asics Krom</t>
  </si>
  <si>
    <t>Svoboda</t>
  </si>
  <si>
    <t>Ivo</t>
  </si>
  <si>
    <t>Čech</t>
  </si>
  <si>
    <t>Voňavý krám</t>
  </si>
  <si>
    <t>Juřička</t>
  </si>
  <si>
    <t>Havlíčkův Brod Catus Team</t>
  </si>
  <si>
    <t>Chodim</t>
  </si>
  <si>
    <t>Holík</t>
  </si>
  <si>
    <t>Šimon</t>
  </si>
  <si>
    <t>Steiner</t>
  </si>
  <si>
    <t>UNI Brno</t>
  </si>
  <si>
    <t>Martínek</t>
  </si>
  <si>
    <t>Slavkov</t>
  </si>
  <si>
    <t>Hubatka</t>
  </si>
  <si>
    <t>Nováček</t>
  </si>
  <si>
    <t>Orel Kuřim</t>
  </si>
  <si>
    <t>Hrobař</t>
  </si>
  <si>
    <t>Magnus Orienteering</t>
  </si>
  <si>
    <t>Pohanka</t>
  </si>
  <si>
    <t>Velké Pavlovice</t>
  </si>
  <si>
    <t>Hrdina</t>
  </si>
  <si>
    <t>Moravský Krumlov</t>
  </si>
  <si>
    <t>Med</t>
  </si>
  <si>
    <t>Marcel</t>
  </si>
  <si>
    <t>Šachový oddíl Haiva Tasovice</t>
  </si>
  <si>
    <t>Kerstinger</t>
  </si>
  <si>
    <t>Andreas</t>
  </si>
  <si>
    <t>Austria</t>
  </si>
  <si>
    <t>Exner</t>
  </si>
  <si>
    <t>Jihlava K.S.K.</t>
  </si>
  <si>
    <t>Nevařil</t>
  </si>
  <si>
    <t>Orel MB</t>
  </si>
  <si>
    <t>Lapčík</t>
  </si>
  <si>
    <t>Brno</t>
  </si>
  <si>
    <t>Vítězslav</t>
  </si>
  <si>
    <t>Ekol Team Brno</t>
  </si>
  <si>
    <t>Konečný</t>
  </si>
  <si>
    <t>OREL SILUVKY</t>
  </si>
  <si>
    <t>TJ Kanoistika znojmo</t>
  </si>
  <si>
    <t>Karas</t>
  </si>
  <si>
    <t>Dominik</t>
  </si>
  <si>
    <t>Prostějov</t>
  </si>
  <si>
    <t>Malaga</t>
  </si>
  <si>
    <t>Zdeněk</t>
  </si>
  <si>
    <t>Smolík</t>
  </si>
  <si>
    <t>Strachotice</t>
  </si>
  <si>
    <t>Lysák</t>
  </si>
  <si>
    <t>Vlastimil</t>
  </si>
  <si>
    <t>STAR TRAC</t>
  </si>
  <si>
    <t>Adam</t>
  </si>
  <si>
    <t>Šanov</t>
  </si>
  <si>
    <t>Holzmann</t>
  </si>
  <si>
    <t>Markus</t>
  </si>
  <si>
    <t>LAC Harlekin</t>
  </si>
  <si>
    <t>Tkadlec</t>
  </si>
  <si>
    <t>Plíva</t>
  </si>
  <si>
    <t>Orel Dolní Dobrouč</t>
  </si>
  <si>
    <t>Havelka</t>
  </si>
  <si>
    <t>Dalibor</t>
  </si>
  <si>
    <t xml:space="preserve">- </t>
  </si>
  <si>
    <t>Šitka</t>
  </si>
  <si>
    <t>MK Seip Ostrava</t>
  </si>
  <si>
    <t>Nehybka</t>
  </si>
  <si>
    <t>Orel Židenice</t>
  </si>
  <si>
    <t>Vrábel</t>
  </si>
  <si>
    <t>Jihlava MST</t>
  </si>
  <si>
    <t>Plaček</t>
  </si>
  <si>
    <t>Mahel</t>
  </si>
  <si>
    <t>Tadeáš</t>
  </si>
  <si>
    <t>Ryšavý</t>
  </si>
  <si>
    <t>SK Okříšky</t>
  </si>
  <si>
    <t>Okříšky Laufteam Fraenxische</t>
  </si>
  <si>
    <t>Koudelka</t>
  </si>
  <si>
    <t>SK Olšany</t>
  </si>
  <si>
    <t>Halíček</t>
  </si>
  <si>
    <t>Hroznová Lhota- Hostující Popocatepetl</t>
  </si>
  <si>
    <t>Bělík</t>
  </si>
  <si>
    <t>SOKOL SYROVICE</t>
  </si>
  <si>
    <t>SPZ Únanov Malé Losolosy</t>
  </si>
  <si>
    <t>Míka</t>
  </si>
  <si>
    <t>Pospíchal</t>
  </si>
  <si>
    <t>Doležal</t>
  </si>
  <si>
    <t>neregistrován</t>
  </si>
  <si>
    <t>Elsnic</t>
  </si>
  <si>
    <t>Dyjská ves</t>
  </si>
  <si>
    <t>Fila</t>
  </si>
  <si>
    <t>Brancouze</t>
  </si>
  <si>
    <t>Antoš</t>
  </si>
  <si>
    <t>Bednář</t>
  </si>
  <si>
    <t>Roman</t>
  </si>
  <si>
    <t>BECARO</t>
  </si>
  <si>
    <t>Dubský</t>
  </si>
  <si>
    <t>SK Přibyslav</t>
  </si>
  <si>
    <t>Mokrý</t>
  </si>
  <si>
    <t>Stanislav</t>
  </si>
  <si>
    <t>KOB Moira</t>
  </si>
  <si>
    <t>Atlanta Znojmo</t>
  </si>
  <si>
    <t>Bubla</t>
  </si>
  <si>
    <t>Sever Brno</t>
  </si>
  <si>
    <t>Lima</t>
  </si>
  <si>
    <t>Walter</t>
  </si>
  <si>
    <t>Bratršovský</t>
  </si>
  <si>
    <t>Polná</t>
  </si>
  <si>
    <t>Bellay</t>
  </si>
  <si>
    <t>Tribelo</t>
  </si>
  <si>
    <t>Tinka</t>
  </si>
  <si>
    <t>Paták</t>
  </si>
  <si>
    <t>Vít</t>
  </si>
  <si>
    <t>BECARO team</t>
  </si>
  <si>
    <t>Maňura</t>
  </si>
  <si>
    <t>Hronek</t>
  </si>
  <si>
    <t>Jaroslav</t>
  </si>
  <si>
    <t>OREL OBŘANY</t>
  </si>
  <si>
    <t>Pelzer</t>
  </si>
  <si>
    <t>Lorenz</t>
  </si>
  <si>
    <t>Man</t>
  </si>
  <si>
    <t>Trávník</t>
  </si>
  <si>
    <t>Jihlava HAS</t>
  </si>
  <si>
    <t>Koudela</t>
  </si>
  <si>
    <t>Brtnice</t>
  </si>
  <si>
    <t>Rutar</t>
  </si>
  <si>
    <t>Štefanik</t>
  </si>
  <si>
    <t>PŘÍSNOTICE SOKOL</t>
  </si>
  <si>
    <t>Obrátil</t>
  </si>
  <si>
    <t>Moravec</t>
  </si>
  <si>
    <t>Daniel</t>
  </si>
  <si>
    <t>Redhat Brno</t>
  </si>
  <si>
    <t>Hort</t>
  </si>
  <si>
    <t>David</t>
  </si>
  <si>
    <t>Urbánek</t>
  </si>
  <si>
    <t>nezařazen</t>
  </si>
  <si>
    <t>Pomikal</t>
  </si>
  <si>
    <t>Okříšky</t>
  </si>
  <si>
    <t>Trojan</t>
  </si>
  <si>
    <t>Oslavice</t>
  </si>
  <si>
    <t>Sedláček</t>
  </si>
  <si>
    <t>Václavek</t>
  </si>
  <si>
    <t>Miloš</t>
  </si>
  <si>
    <t>Lesonice</t>
  </si>
  <si>
    <t>Chalupa</t>
  </si>
  <si>
    <t>Rouchovany</t>
  </si>
  <si>
    <t>Z Tranz Moravské Budějovice</t>
  </si>
  <si>
    <t>Joura</t>
  </si>
  <si>
    <t>Přibyl</t>
  </si>
  <si>
    <t>Brabenec</t>
  </si>
  <si>
    <t>Žďár n. Sáz. FinFin</t>
  </si>
  <si>
    <t>Víteček</t>
  </si>
  <si>
    <t>Antonín</t>
  </si>
  <si>
    <t>Kadeřábek</t>
  </si>
  <si>
    <t>Hadroušek</t>
  </si>
  <si>
    <t>Praha</t>
  </si>
  <si>
    <t>Macek</t>
  </si>
  <si>
    <t>KDU ČSL</t>
  </si>
  <si>
    <t>Wolczyk</t>
  </si>
  <si>
    <t>Valásek</t>
  </si>
  <si>
    <t>CF- Vienna</t>
  </si>
  <si>
    <t>Švrček</t>
  </si>
  <si>
    <t>Chrti Lednice</t>
  </si>
  <si>
    <t>Šolz</t>
  </si>
  <si>
    <t>Žabiny</t>
  </si>
  <si>
    <t>Špaček</t>
  </si>
  <si>
    <t>František</t>
  </si>
  <si>
    <t>Podzimek</t>
  </si>
  <si>
    <t>Suchohrdly</t>
  </si>
  <si>
    <t>Skoda</t>
  </si>
  <si>
    <t>Franz</t>
  </si>
  <si>
    <t>Fišer</t>
  </si>
  <si>
    <t>Jihlava Cykling Vysočina</t>
  </si>
  <si>
    <t>Šigut</t>
  </si>
  <si>
    <t>Rabbits Znojmo</t>
  </si>
  <si>
    <t>Hlávka</t>
  </si>
  <si>
    <t>Šolc</t>
  </si>
  <si>
    <t>CK Kučera</t>
  </si>
  <si>
    <t>Haumer</t>
  </si>
  <si>
    <t>Biatlon Vyškov</t>
  </si>
  <si>
    <t>Mikulík</t>
  </si>
  <si>
    <t>Jarmil</t>
  </si>
  <si>
    <t>Jiřice c M.B.</t>
  </si>
  <si>
    <t>Zahradníček</t>
  </si>
  <si>
    <t>Turnov</t>
  </si>
  <si>
    <t>Bělobradič</t>
  </si>
  <si>
    <t>No talent</t>
  </si>
  <si>
    <t>Brumovský</t>
  </si>
  <si>
    <t>Tojšl</t>
  </si>
  <si>
    <t>SK Gaučing</t>
  </si>
  <si>
    <t>Rudolf</t>
  </si>
  <si>
    <t>Pavlas</t>
  </si>
  <si>
    <t>Kadlec</t>
  </si>
  <si>
    <t>SokolRadostice</t>
  </si>
  <si>
    <t>Lucky cow Ježíšek</t>
  </si>
  <si>
    <t>Kovář</t>
  </si>
  <si>
    <t>Orel Únanov</t>
  </si>
  <si>
    <t>Truhlář</t>
  </si>
  <si>
    <t>Voda</t>
  </si>
  <si>
    <t>Kretschmer</t>
  </si>
  <si>
    <t>Kurt</t>
  </si>
  <si>
    <t>Varga</t>
  </si>
  <si>
    <t>Ladislav</t>
  </si>
  <si>
    <t>Pokorný</t>
  </si>
  <si>
    <t>Lubomír</t>
  </si>
  <si>
    <t>Kocur</t>
  </si>
  <si>
    <t>Havránek</t>
  </si>
  <si>
    <t>Cwiklinski</t>
  </si>
  <si>
    <t>Marcin</t>
  </si>
  <si>
    <t>Rehberger</t>
  </si>
  <si>
    <t>Tunka</t>
  </si>
  <si>
    <t>Únanov</t>
  </si>
  <si>
    <t>Bartůněk</t>
  </si>
  <si>
    <t>Hostěradice</t>
  </si>
  <si>
    <t>Weisser</t>
  </si>
  <si>
    <t>Poláček</t>
  </si>
  <si>
    <t>Oslzlý</t>
  </si>
  <si>
    <t>Velké Bílovice</t>
  </si>
  <si>
    <t>Šmarda</t>
  </si>
  <si>
    <t>1.FC Kickers 09</t>
  </si>
  <si>
    <t>Papaj</t>
  </si>
  <si>
    <t>TJ SOKOL Tasovice</t>
  </si>
  <si>
    <t>Neubauer</t>
  </si>
  <si>
    <t>Matouš</t>
  </si>
  <si>
    <t xml:space="preserve">Z Trans </t>
  </si>
  <si>
    <t>Matyšek</t>
  </si>
  <si>
    <t>Kobylarz</t>
  </si>
  <si>
    <t>Taekwon - do Třebíč</t>
  </si>
  <si>
    <t>Jakubčík</t>
  </si>
  <si>
    <t>Sokol Krumvíř</t>
  </si>
  <si>
    <t>KOB Moira Brno</t>
  </si>
  <si>
    <t>Pacal</t>
  </si>
  <si>
    <t>SKRLH Třebíč</t>
  </si>
  <si>
    <t>Volhejn</t>
  </si>
  <si>
    <t>Dream Team</t>
  </si>
  <si>
    <t>Ševela</t>
  </si>
  <si>
    <t>Novák</t>
  </si>
  <si>
    <t>Tomek</t>
  </si>
  <si>
    <t>Klimeš</t>
  </si>
  <si>
    <t>SK Blue Divers</t>
  </si>
  <si>
    <t>Vlach</t>
  </si>
  <si>
    <t>Neděla</t>
  </si>
  <si>
    <t>Průša</t>
  </si>
  <si>
    <t>Vávra</t>
  </si>
  <si>
    <t>ŠAK Židlochovic</t>
  </si>
  <si>
    <t>Sedlák</t>
  </si>
  <si>
    <t>Radim</t>
  </si>
  <si>
    <t>Průvan Brno</t>
  </si>
  <si>
    <t>Hruška</t>
  </si>
  <si>
    <t>Čížek</t>
  </si>
  <si>
    <t>Veselý</t>
  </si>
  <si>
    <t>Oblekovice</t>
  </si>
  <si>
    <t>Vačkař</t>
  </si>
  <si>
    <t>Rostislav</t>
  </si>
  <si>
    <t>nezařezen</t>
  </si>
  <si>
    <t>Šabo</t>
  </si>
  <si>
    <t>Štefan</t>
  </si>
  <si>
    <t>Pfabigan</t>
  </si>
  <si>
    <t>Thomas</t>
  </si>
  <si>
    <t xml:space="preserve">FF Waidhofen </t>
  </si>
  <si>
    <t>Fiala</t>
  </si>
  <si>
    <t>PVS Žlutá ponorka Třebíč</t>
  </si>
  <si>
    <t>Chlup</t>
  </si>
  <si>
    <t>SKST</t>
  </si>
  <si>
    <t>Beneš</t>
  </si>
  <si>
    <t>Čihal</t>
  </si>
  <si>
    <t>Vavřinec</t>
  </si>
  <si>
    <t>Miglec</t>
  </si>
  <si>
    <t>Viktor</t>
  </si>
  <si>
    <t>Harant</t>
  </si>
  <si>
    <t>Kasárna</t>
  </si>
  <si>
    <t>Tvrdík</t>
  </si>
  <si>
    <t>Pikart</t>
  </si>
  <si>
    <t>Caha</t>
  </si>
  <si>
    <t>Kreuz</t>
  </si>
  <si>
    <t>Pekárek</t>
  </si>
  <si>
    <t>Pluháček</t>
  </si>
  <si>
    <t>AC Senetářov</t>
  </si>
  <si>
    <t>Sivera</t>
  </si>
  <si>
    <t xml:space="preserve"> MB (RN 1973 až 1964 – muži 40 – 49)</t>
  </si>
  <si>
    <t>Fantal</t>
  </si>
  <si>
    <t>Kynologický klub Únanov</t>
  </si>
  <si>
    <t>Sháněl</t>
  </si>
  <si>
    <t>Fučík</t>
  </si>
  <si>
    <t>Leoš</t>
  </si>
  <si>
    <t>Kresl</t>
  </si>
  <si>
    <t>AC Český Krumlov</t>
  </si>
  <si>
    <t>Kob Moira Brno</t>
  </si>
  <si>
    <t>Baják</t>
  </si>
  <si>
    <t>T.J Sokol velké Bílovice</t>
  </si>
  <si>
    <t>Procházka</t>
  </si>
  <si>
    <t>Milan</t>
  </si>
  <si>
    <t>Března</t>
  </si>
  <si>
    <t>Orálek</t>
  </si>
  <si>
    <t>AC Mor.Slavia</t>
  </si>
  <si>
    <t>Palko</t>
  </si>
  <si>
    <t>USK UNI BRNO</t>
  </si>
  <si>
    <t>Vítek</t>
  </si>
  <si>
    <t>Batelov</t>
  </si>
  <si>
    <t>Jordán</t>
  </si>
  <si>
    <t>Kocián</t>
  </si>
  <si>
    <t>PSK Znojmo</t>
  </si>
  <si>
    <t>Tichý</t>
  </si>
  <si>
    <t>Světlá n.S. Catus Bike team</t>
  </si>
  <si>
    <t>Vacek</t>
  </si>
  <si>
    <t>Iscarex</t>
  </si>
  <si>
    <t>Zachaž</t>
  </si>
  <si>
    <t>OREL VYS,MÝTO</t>
  </si>
  <si>
    <t>Bětík</t>
  </si>
  <si>
    <t>SK Opava</t>
  </si>
  <si>
    <t>Halas</t>
  </si>
  <si>
    <t xml:space="preserve"> Orel Drnovice</t>
  </si>
  <si>
    <t>Prášil</t>
  </si>
  <si>
    <t>OOB Třebíč</t>
  </si>
  <si>
    <t>Smetana</t>
  </si>
  <si>
    <t>Třešť Eurofoam sport</t>
  </si>
  <si>
    <t>Roland</t>
  </si>
  <si>
    <t>Šachový klub Haiva Tasovice</t>
  </si>
  <si>
    <t>Matějek</t>
  </si>
  <si>
    <t>Jaromír</t>
  </si>
  <si>
    <t>Dočkal</t>
  </si>
  <si>
    <t>Dobronín</t>
  </si>
  <si>
    <t>Jedlička</t>
  </si>
  <si>
    <t>Haiva Tasovice</t>
  </si>
  <si>
    <t>Straka</t>
  </si>
  <si>
    <t>Kamil</t>
  </si>
  <si>
    <t>Dačice</t>
  </si>
  <si>
    <t>Burian</t>
  </si>
  <si>
    <t>Grabner</t>
  </si>
  <si>
    <t>Herwig</t>
  </si>
  <si>
    <t>LC Waldvieriel</t>
  </si>
  <si>
    <t>Mika</t>
  </si>
  <si>
    <t>Pilař</t>
  </si>
  <si>
    <t>Wallner</t>
  </si>
  <si>
    <t>Nekvin</t>
  </si>
  <si>
    <t>Ožana</t>
  </si>
  <si>
    <t>Nové Město na Moravě</t>
  </si>
  <si>
    <t>Šaroun</t>
  </si>
  <si>
    <t>Král</t>
  </si>
  <si>
    <t>Havlíčkův Brod</t>
  </si>
  <si>
    <t>Macinka</t>
  </si>
  <si>
    <t>SKC Znojmo</t>
  </si>
  <si>
    <t>Mihola</t>
  </si>
  <si>
    <t>Orel Lesná Brno</t>
  </si>
  <si>
    <t>Fitness Freedom</t>
  </si>
  <si>
    <t>Vlčan</t>
  </si>
  <si>
    <t>Luboš</t>
  </si>
  <si>
    <t>SDH Pocoucov</t>
  </si>
  <si>
    <t>Jančařík</t>
  </si>
  <si>
    <t>AAC Brno</t>
  </si>
  <si>
    <t>Švejda</t>
  </si>
  <si>
    <t>Řásná TJ</t>
  </si>
  <si>
    <t>KFM Jihlava</t>
  </si>
  <si>
    <t>Brožík</t>
  </si>
  <si>
    <t>Vlašim</t>
  </si>
  <si>
    <t>Dobšík</t>
  </si>
  <si>
    <t>Luděk</t>
  </si>
  <si>
    <t>Kazda</t>
  </si>
  <si>
    <t>Tischler</t>
  </si>
  <si>
    <t>René</t>
  </si>
  <si>
    <t>Hůlka</t>
  </si>
  <si>
    <t>Cyklo Mikulášek</t>
  </si>
  <si>
    <t>Musil</t>
  </si>
  <si>
    <t>Schiffer</t>
  </si>
  <si>
    <t>Wiesinger</t>
  </si>
  <si>
    <t>Wolker</t>
  </si>
  <si>
    <t>Hrušovany u B.</t>
  </si>
  <si>
    <t>Grussen</t>
  </si>
  <si>
    <t>Erich</t>
  </si>
  <si>
    <t>Stehlík</t>
  </si>
  <si>
    <t>Buličič</t>
  </si>
  <si>
    <t>Andrija</t>
  </si>
  <si>
    <t>Weiss</t>
  </si>
  <si>
    <t>Grunther</t>
  </si>
  <si>
    <t>West-berg-at</t>
  </si>
  <si>
    <t>Fojtách</t>
  </si>
  <si>
    <t>TJ Znojmo šachy</t>
  </si>
  <si>
    <t>Vopička</t>
  </si>
  <si>
    <t>Louda</t>
  </si>
  <si>
    <t>Loudateam</t>
  </si>
  <si>
    <t>Sobotka</t>
  </si>
  <si>
    <t>Moravská Nová Ves</t>
  </si>
  <si>
    <t>Zeman</t>
  </si>
  <si>
    <t>Louda team</t>
  </si>
  <si>
    <t>Dobeš</t>
  </si>
  <si>
    <t>Janovský</t>
  </si>
  <si>
    <t>Strání</t>
  </si>
  <si>
    <t>Kresta</t>
  </si>
  <si>
    <t>STS Chvojkovice</t>
  </si>
  <si>
    <t>Matula</t>
  </si>
  <si>
    <t>Zetor brno</t>
  </si>
  <si>
    <t>Studnička</t>
  </si>
  <si>
    <t>MC (RN 1963 – 1954 – muži 50 – 59)</t>
  </si>
  <si>
    <t>Kolínek</t>
  </si>
  <si>
    <t xml:space="preserve">Marek </t>
  </si>
  <si>
    <t>Rokytnice nad Rokytnou</t>
  </si>
  <si>
    <t>Danielovič</t>
  </si>
  <si>
    <t>Leo</t>
  </si>
  <si>
    <t>Hradiště Znojmo</t>
  </si>
  <si>
    <t>Suchý</t>
  </si>
  <si>
    <t>Patočka</t>
  </si>
  <si>
    <t>Dinosport</t>
  </si>
  <si>
    <t>Holub</t>
  </si>
  <si>
    <t>Liga 100 Praha</t>
  </si>
  <si>
    <t>Berky</t>
  </si>
  <si>
    <t>Havlíčkův Brod SDH Termesivy</t>
  </si>
  <si>
    <t>Třebíč TJ Spartak</t>
  </si>
  <si>
    <t>Měřínský</t>
  </si>
  <si>
    <t>Skyba</t>
  </si>
  <si>
    <t>Fit-online</t>
  </si>
  <si>
    <t>Vacarda</t>
  </si>
  <si>
    <t>AC Slovan Liberec</t>
  </si>
  <si>
    <t>Orth</t>
  </si>
  <si>
    <t>Irish pub Břeclav</t>
  </si>
  <si>
    <t>Mejzlík</t>
  </si>
  <si>
    <t>TJ Sparta Třebíč</t>
  </si>
  <si>
    <t>Vyškov</t>
  </si>
  <si>
    <t>Kugler</t>
  </si>
  <si>
    <t>Jihlava KMS</t>
  </si>
  <si>
    <t>Pilát</t>
  </si>
  <si>
    <t>Okříšky Sokol</t>
  </si>
  <si>
    <t>Zeibert</t>
  </si>
  <si>
    <t>Stránský</t>
  </si>
  <si>
    <t>CKK Kučera Znojmo</t>
  </si>
  <si>
    <t>Šimek</t>
  </si>
  <si>
    <t>ZOD Němčice nad Hanou</t>
  </si>
  <si>
    <t>Kolařík</t>
  </si>
  <si>
    <t>Jihlava Atletika</t>
  </si>
  <si>
    <t>Modřice</t>
  </si>
  <si>
    <t>Scherrer</t>
  </si>
  <si>
    <t>Orel Moravské Budějovice</t>
  </si>
  <si>
    <t>Špacír</t>
  </si>
  <si>
    <t>Vladislav</t>
  </si>
  <si>
    <t>Loko Břeclav</t>
  </si>
  <si>
    <t>Rozman</t>
  </si>
  <si>
    <t>Cyklo Lasl Brno</t>
  </si>
  <si>
    <t>Ševčík</t>
  </si>
  <si>
    <t>TJ Turbo Chotěboř</t>
  </si>
  <si>
    <t>Jihlava Bosch Diesel</t>
  </si>
  <si>
    <t>Smutný</t>
  </si>
  <si>
    <t>Říháček</t>
  </si>
  <si>
    <t>MIROSLAV</t>
  </si>
  <si>
    <t>Vévoda</t>
  </si>
  <si>
    <t>Žďár n. Sáz.</t>
  </si>
  <si>
    <t>Juránek</t>
  </si>
  <si>
    <t>Haimer</t>
  </si>
  <si>
    <t>Karl</t>
  </si>
  <si>
    <t>Pejchal</t>
  </si>
  <si>
    <t>Radek</t>
  </si>
  <si>
    <t>Zbyšek</t>
  </si>
  <si>
    <t>Mucha</t>
  </si>
  <si>
    <t>Šmatera</t>
  </si>
  <si>
    <t>Kunštát</t>
  </si>
  <si>
    <t>Jurča</t>
  </si>
  <si>
    <t>Mravík</t>
  </si>
  <si>
    <t>Basketball</t>
  </si>
  <si>
    <t>Fusik</t>
  </si>
  <si>
    <t>Ján</t>
  </si>
  <si>
    <t>BBS Bratislava</t>
  </si>
  <si>
    <t>Landorf</t>
  </si>
  <si>
    <t>KFC Kleinensdorf</t>
  </si>
  <si>
    <t>Medek</t>
  </si>
  <si>
    <t>TJ Hodonice</t>
  </si>
  <si>
    <t>Antos</t>
  </si>
  <si>
    <t>Helmut</t>
  </si>
  <si>
    <t>Horký</t>
  </si>
  <si>
    <t>Slováček</t>
  </si>
  <si>
    <t>Roetcer</t>
  </si>
  <si>
    <t>Daněk</t>
  </si>
  <si>
    <t>Horizont kola</t>
  </si>
  <si>
    <t>Dražan</t>
  </si>
  <si>
    <t>UNI Obrany</t>
  </si>
  <si>
    <t>Christian</t>
  </si>
  <si>
    <t>Koechl</t>
  </si>
  <si>
    <t>zetor</t>
  </si>
  <si>
    <t>Lach</t>
  </si>
  <si>
    <t>Wienna</t>
  </si>
  <si>
    <t>Rozsypal</t>
  </si>
  <si>
    <t>Tříska</t>
  </si>
  <si>
    <t>Volavý</t>
  </si>
  <si>
    <t>Fitonline</t>
  </si>
  <si>
    <t>MD (RN 1953 a méně – muži nad 60 )</t>
  </si>
  <si>
    <t>Koreš</t>
  </si>
  <si>
    <t>Arnošt</t>
  </si>
  <si>
    <t>Kubíček</t>
  </si>
  <si>
    <t>Relax Dobré Pole</t>
  </si>
  <si>
    <t>AS Moravská Slávia</t>
  </si>
  <si>
    <t>Nechvátal</t>
  </si>
  <si>
    <t>Kaše</t>
  </si>
  <si>
    <t>Barnex Brno</t>
  </si>
  <si>
    <t>Škrleta</t>
  </si>
  <si>
    <t>TJ Nová Včelnice</t>
  </si>
  <si>
    <t>Kříž</t>
  </si>
  <si>
    <t>Hevlín</t>
  </si>
  <si>
    <t>Vídeňský</t>
  </si>
  <si>
    <t>Moravské Budějovice</t>
  </si>
  <si>
    <t>Krechler</t>
  </si>
  <si>
    <t>Jihlava Ježek Team</t>
  </si>
  <si>
    <t>Kudlička</t>
  </si>
  <si>
    <t>Svatopluk</t>
  </si>
  <si>
    <t>LRS Vyškov</t>
  </si>
  <si>
    <t>Hlavsa</t>
  </si>
  <si>
    <t>ABK 99 Pohořelice</t>
  </si>
  <si>
    <t>Sláma</t>
  </si>
  <si>
    <t>Jihlava Liga 100</t>
  </si>
  <si>
    <t>Brtník</t>
  </si>
  <si>
    <t>Babice nad Svitavou</t>
  </si>
  <si>
    <t>Mareš</t>
  </si>
  <si>
    <t>Bohumil</t>
  </si>
  <si>
    <t>LAC Brno</t>
  </si>
  <si>
    <t>Tomíšek,</t>
  </si>
  <si>
    <t>Jindřich</t>
  </si>
  <si>
    <t>LRS VYŠKOV</t>
  </si>
  <si>
    <t>Bělka</t>
  </si>
  <si>
    <t>TŘEBÍČ ATLETIC</t>
  </si>
  <si>
    <t>Roubal</t>
  </si>
  <si>
    <t>Stráník</t>
  </si>
  <si>
    <t>Bumbálek</t>
  </si>
  <si>
    <t>Kamenice u Ji. TJ Sokol</t>
  </si>
  <si>
    <t>Hirschboeck</t>
  </si>
  <si>
    <t>Friedrich</t>
  </si>
  <si>
    <t>ULC Horn</t>
  </si>
  <si>
    <t>Barták</t>
  </si>
  <si>
    <t>Mojžiš</t>
  </si>
  <si>
    <t>Vincent</t>
  </si>
  <si>
    <t>KČT Havlíčkův Brod</t>
  </si>
  <si>
    <t>Jozef</t>
  </si>
  <si>
    <t>Boleráz</t>
  </si>
  <si>
    <t>Štola</t>
  </si>
  <si>
    <t>Beránek</t>
  </si>
  <si>
    <t>Kopeček</t>
  </si>
  <si>
    <t>MS Brno</t>
  </si>
  <si>
    <t>Štrajt</t>
  </si>
  <si>
    <t>Rájec Jestřebí</t>
  </si>
  <si>
    <t>Stříbrný</t>
  </si>
  <si>
    <t>MS Slavia Brno</t>
  </si>
  <si>
    <t>Pfeiffer</t>
  </si>
  <si>
    <t>ŽA (RN 1979 a mladší - ženy do 34)</t>
  </si>
  <si>
    <t>Navrkalová</t>
  </si>
  <si>
    <t>Smolková</t>
  </si>
  <si>
    <t>Romana</t>
  </si>
  <si>
    <t>Shannon</t>
  </si>
  <si>
    <t>Sivila</t>
  </si>
  <si>
    <t>Gánovská</t>
  </si>
  <si>
    <t>Patricia</t>
  </si>
  <si>
    <t>Sport T.Mritz</t>
  </si>
  <si>
    <t>Vašalovská</t>
  </si>
  <si>
    <t>Kaletová</t>
  </si>
  <si>
    <t>Alice</t>
  </si>
  <si>
    <t>Findejsová</t>
  </si>
  <si>
    <t>Sophie</t>
  </si>
  <si>
    <t>Stránská</t>
  </si>
  <si>
    <t>Škrdlová</t>
  </si>
  <si>
    <t>Renata</t>
  </si>
  <si>
    <t>Weignerová</t>
  </si>
  <si>
    <t>Bajcarová</t>
  </si>
  <si>
    <t>Lucie</t>
  </si>
  <si>
    <t>Janíčková</t>
  </si>
  <si>
    <t>Veronika</t>
  </si>
  <si>
    <t>Srbová</t>
  </si>
  <si>
    <t>Alena</t>
  </si>
  <si>
    <t>Adéla</t>
  </si>
  <si>
    <t>Kuchařová</t>
  </si>
  <si>
    <t>Petrůvky SDH</t>
  </si>
  <si>
    <t>Trojanová</t>
  </si>
  <si>
    <t>Martina</t>
  </si>
  <si>
    <t>Kaňkovská</t>
  </si>
  <si>
    <t>Plchová</t>
  </si>
  <si>
    <t>Vendula</t>
  </si>
  <si>
    <t>Jordánová</t>
  </si>
  <si>
    <t>Sokol Třebíč</t>
  </si>
  <si>
    <t>Slaníková</t>
  </si>
  <si>
    <t>Adriana</t>
  </si>
  <si>
    <t>AK Hodonín</t>
  </si>
  <si>
    <t>Tavakoli</t>
  </si>
  <si>
    <t>Mariel</t>
  </si>
  <si>
    <t>Vaverová</t>
  </si>
  <si>
    <t>Holcmanová</t>
  </si>
  <si>
    <t>Kociánová</t>
  </si>
  <si>
    <t>Jiřina</t>
  </si>
  <si>
    <t>Ošmerová</t>
  </si>
  <si>
    <t>Plzáková</t>
  </si>
  <si>
    <t>Zhoř</t>
  </si>
  <si>
    <t>Smutná</t>
  </si>
  <si>
    <t>Tereza</t>
  </si>
  <si>
    <t>Valová</t>
  </si>
  <si>
    <t>Simona</t>
  </si>
  <si>
    <t>Pavlusiková</t>
  </si>
  <si>
    <t>Jaroslava</t>
  </si>
  <si>
    <t>SDH Petrůvky</t>
  </si>
  <si>
    <t>Vévodová</t>
  </si>
  <si>
    <t>Honsová</t>
  </si>
  <si>
    <t>Kadlecová</t>
  </si>
  <si>
    <t>TJ SK Radostice</t>
  </si>
  <si>
    <t>Křipalová</t>
  </si>
  <si>
    <t>Michálková</t>
  </si>
  <si>
    <t>Slovan Luhačovice</t>
  </si>
  <si>
    <t>Kraus</t>
  </si>
  <si>
    <t>Jennifer</t>
  </si>
  <si>
    <t>Moláková</t>
  </si>
  <si>
    <t>Dagmar</t>
  </si>
  <si>
    <t>Szablaturová</t>
  </si>
  <si>
    <t>Kamila</t>
  </si>
  <si>
    <t>Daniela</t>
  </si>
  <si>
    <t>Pluháčková</t>
  </si>
  <si>
    <t>Studená</t>
  </si>
  <si>
    <t>Bartáková</t>
  </si>
  <si>
    <t>Helena</t>
  </si>
  <si>
    <t>Vítkovice</t>
  </si>
  <si>
    <t>Nováčková</t>
  </si>
  <si>
    <t>Vídenská</t>
  </si>
  <si>
    <t>Lenka</t>
  </si>
  <si>
    <t>Moravany</t>
  </si>
  <si>
    <t>Šalpachová</t>
  </si>
  <si>
    <t>Věra</t>
  </si>
  <si>
    <t>Kinská</t>
  </si>
  <si>
    <t>ŽB (RN 1978 a méně – ženy nad 35)</t>
  </si>
  <si>
    <t>Fučíková</t>
  </si>
  <si>
    <t>Hana</t>
  </si>
  <si>
    <t>Čermáková</t>
  </si>
  <si>
    <t>Karkulka</t>
  </si>
  <si>
    <t>Homolová</t>
  </si>
  <si>
    <t>Běžec Vysočiny Jihlava</t>
  </si>
  <si>
    <t>Valášková</t>
  </si>
  <si>
    <t>Jančaříková</t>
  </si>
  <si>
    <t>Jahodová</t>
  </si>
  <si>
    <t>Iveta</t>
  </si>
  <si>
    <t>Divišová</t>
  </si>
  <si>
    <t>Silvie</t>
  </si>
  <si>
    <t>M. K.</t>
  </si>
  <si>
    <t>Barbara</t>
  </si>
  <si>
    <t>Andrea</t>
  </si>
  <si>
    <t>Veselá</t>
  </si>
  <si>
    <t>Hanáková</t>
  </si>
  <si>
    <t>Miroslava</t>
  </si>
  <si>
    <t>SK Bučovice</t>
  </si>
  <si>
    <t>Novotná</t>
  </si>
  <si>
    <t>Sýkorová</t>
  </si>
  <si>
    <t>SK Oceláci Ostrava</t>
  </si>
  <si>
    <t>Bulantová</t>
  </si>
  <si>
    <t>Tamara</t>
  </si>
  <si>
    <t>Martincová</t>
  </si>
  <si>
    <t>Ivana</t>
  </si>
  <si>
    <t>Mor.Slavia Brno</t>
  </si>
  <si>
    <t>Sichertová</t>
  </si>
  <si>
    <t>Dana</t>
  </si>
  <si>
    <t>Svobodová</t>
  </si>
  <si>
    <t>Brabcová</t>
  </si>
  <si>
    <t>Milada</t>
  </si>
  <si>
    <t>Petrovice</t>
  </si>
  <si>
    <t>Hynštová</t>
  </si>
  <si>
    <t>AK Drnovice</t>
  </si>
  <si>
    <t>Slabáková</t>
  </si>
  <si>
    <t>AK Olymp Brno</t>
  </si>
  <si>
    <t>Slámová</t>
  </si>
  <si>
    <t>Durnová</t>
  </si>
  <si>
    <t>Marta</t>
  </si>
  <si>
    <t>Antalis Veselí</t>
  </si>
  <si>
    <t>Holíková</t>
  </si>
  <si>
    <t>Ida</t>
  </si>
  <si>
    <t>Znojemské běhání</t>
  </si>
  <si>
    <t>Hrouzková</t>
  </si>
  <si>
    <t>Martinka</t>
  </si>
  <si>
    <t>Jirovská</t>
  </si>
  <si>
    <t>Krechlerová</t>
  </si>
  <si>
    <t>Hanáčková</t>
  </si>
  <si>
    <t>AC Kočičina</t>
  </si>
  <si>
    <t>Hrozová</t>
  </si>
  <si>
    <t>Milena</t>
  </si>
  <si>
    <t>Juřičková</t>
  </si>
  <si>
    <t>Topinková</t>
  </si>
  <si>
    <t>Hortová</t>
  </si>
  <si>
    <t>Žákovská</t>
  </si>
  <si>
    <t>Horizont Blansko</t>
  </si>
  <si>
    <t>Dokulilová</t>
  </si>
  <si>
    <t>Dvořáková</t>
  </si>
  <si>
    <t>Klimešová</t>
  </si>
  <si>
    <t>Zdenka</t>
  </si>
  <si>
    <t>Kuřim</t>
  </si>
  <si>
    <t>Kubíčková</t>
  </si>
  <si>
    <t>Volavá</t>
  </si>
  <si>
    <t>Studníčková</t>
  </si>
  <si>
    <t>Štolová</t>
  </si>
  <si>
    <t>Staňková</t>
  </si>
  <si>
    <t>Velký Beranov</t>
  </si>
  <si>
    <t>Urbanová</t>
  </si>
  <si>
    <t>Vávrová</t>
  </si>
  <si>
    <t>Anna</t>
  </si>
  <si>
    <t>Hrušovany u Brna</t>
  </si>
  <si>
    <t>Bohdálková</t>
  </si>
  <si>
    <t>Jolana</t>
  </si>
  <si>
    <t>Fitnes freedom</t>
  </si>
  <si>
    <t>Jandusová</t>
  </si>
  <si>
    <t>Froeschl</t>
  </si>
  <si>
    <t>Maria</t>
  </si>
  <si>
    <t>Kašová</t>
  </si>
  <si>
    <t>Kalová</t>
  </si>
  <si>
    <t>Zetor Brno</t>
  </si>
  <si>
    <t>Krejčiříková</t>
  </si>
  <si>
    <t>Sv.Kateřina</t>
  </si>
  <si>
    <t>Budínská</t>
  </si>
  <si>
    <t>Cupalová</t>
  </si>
  <si>
    <t>Bučovice</t>
  </si>
  <si>
    <t>Gruber</t>
  </si>
  <si>
    <t>Karin</t>
  </si>
  <si>
    <t>Horáčková</t>
  </si>
  <si>
    <t>Pavla</t>
  </si>
  <si>
    <t>Keprtová</t>
  </si>
  <si>
    <t>Miloslava</t>
  </si>
  <si>
    <t>Křenovice</t>
  </si>
  <si>
    <t>Fun racing team</t>
  </si>
  <si>
    <t>Mokrá</t>
  </si>
  <si>
    <t>Regina</t>
  </si>
  <si>
    <t>Obrátilová</t>
  </si>
  <si>
    <t>Nada</t>
  </si>
  <si>
    <t>Pospěchalová</t>
  </si>
  <si>
    <t>nezařazena</t>
  </si>
  <si>
    <t>Soldánová</t>
  </si>
  <si>
    <t>Tutscheu</t>
  </si>
  <si>
    <t>Převod na formát pro další časové výpočty</t>
  </si>
  <si>
    <t>DNF(nebo -) = diskvalifikace, nedokončení závodu</t>
  </si>
  <si>
    <t>Pořadové číslo</t>
  </si>
  <si>
    <t>Čas cíl</t>
  </si>
  <si>
    <t>Pozice</t>
  </si>
  <si>
    <t>Dny</t>
  </si>
  <si>
    <t>Hodiny</t>
  </si>
  <si>
    <t>Minuty</t>
  </si>
  <si>
    <t>Sekundy</t>
  </si>
  <si>
    <t>Tisíciny</t>
  </si>
  <si>
    <t>sekund</t>
  </si>
  <si>
    <t>Rozsah kategorií 2014 závod</t>
  </si>
  <si>
    <t>Muži do 39:</t>
  </si>
  <si>
    <t>(RN 1976 a mladší)</t>
  </si>
  <si>
    <t>MA</t>
  </si>
  <si>
    <t>Muži 40 – 49:</t>
  </si>
  <si>
    <t>(RN 1975 – 1966)</t>
  </si>
  <si>
    <t>MB</t>
  </si>
  <si>
    <t>Muži 50 – 59:</t>
  </si>
  <si>
    <t>(RN 1965 – 1956)</t>
  </si>
  <si>
    <t>MC</t>
  </si>
  <si>
    <t xml:space="preserve">Muži nad 60: </t>
  </si>
  <si>
    <t>(RN 1955 a méně)</t>
  </si>
  <si>
    <t>MD</t>
  </si>
  <si>
    <t>Ženy do 34</t>
  </si>
  <si>
    <t>(RN 1981 a mladší)</t>
  </si>
  <si>
    <t>ŽA</t>
  </si>
  <si>
    <t>Ženy nad 35</t>
  </si>
  <si>
    <t>(RN 1980 a méně)</t>
  </si>
  <si>
    <t>ŽB</t>
  </si>
  <si>
    <t>Rozsah kategorií ZBP 2014/2015</t>
  </si>
  <si>
    <t>(RN 1975 a mladší)</t>
  </si>
  <si>
    <t>(RN 1974 – 1965)</t>
  </si>
  <si>
    <t>(RN 1964 – 1955)</t>
  </si>
  <si>
    <t>(RN 1954 a méně)</t>
  </si>
  <si>
    <t>(RN 1980 a mladší)</t>
  </si>
  <si>
    <t>(RN 1979 a méně)</t>
  </si>
  <si>
    <t>Body ZBP podle pořadí</t>
  </si>
  <si>
    <t>0:15:56</t>
  </si>
  <si>
    <t>0:16:34</t>
  </si>
  <si>
    <t>0:19:13</t>
  </si>
  <si>
    <t>0:19:44</t>
  </si>
  <si>
    <t>0:20:02</t>
  </si>
  <si>
    <t>0:20:17</t>
  </si>
  <si>
    <t>0:21:14</t>
  </si>
  <si>
    <t>0:21:56</t>
  </si>
  <si>
    <t>0:22:15</t>
  </si>
  <si>
    <t>0:22:47</t>
  </si>
  <si>
    <t>0:23:29</t>
  </si>
  <si>
    <t>0:25:23</t>
  </si>
  <si>
    <t>0:35:07</t>
  </si>
  <si>
    <t>0:35:57</t>
  </si>
  <si>
    <t>0:36:23</t>
  </si>
  <si>
    <t>0:36:24</t>
  </si>
  <si>
    <t>0:36:47</t>
  </si>
  <si>
    <t>0:36:55</t>
  </si>
  <si>
    <t>0:37:20</t>
  </si>
  <si>
    <t>0:37:25</t>
  </si>
  <si>
    <t>0:37:54</t>
  </si>
  <si>
    <t>0:38:13</t>
  </si>
  <si>
    <t>0:38:16</t>
  </si>
  <si>
    <t>0:38:57</t>
  </si>
  <si>
    <t>0:39:30</t>
  </si>
  <si>
    <t>0:40:58</t>
  </si>
  <si>
    <t>0:41:37</t>
  </si>
  <si>
    <t>0:44:01</t>
  </si>
  <si>
    <t>0:44:12</t>
  </si>
  <si>
    <t>0:44:42</t>
  </si>
  <si>
    <t>0:45:47</t>
  </si>
  <si>
    <t>0:46:41</t>
  </si>
  <si>
    <t>0:48:00</t>
  </si>
  <si>
    <t>0:48:09</t>
  </si>
  <si>
    <t>0:55:56</t>
  </si>
  <si>
    <t>Start</t>
  </si>
  <si>
    <r>
      <t xml:space="preserve"> </t>
    </r>
    <r>
      <rPr>
        <b/>
        <sz val="96"/>
        <rFont val="Arial CE"/>
        <family val="2"/>
      </rPr>
      <t>v 10:30</t>
    </r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</si>
</sst>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HH:MM:SS"/>
    <numFmt numFmtId="167" formatCode="MM:SS;@"/>
    <numFmt numFmtId="168" formatCode="0"/>
    <numFmt numFmtId="169" formatCode="HH:MM:SS.000"/>
    <numFmt numFmtId="170" formatCode="[H]:MM:SS"/>
    <numFmt numFmtId="171" formatCode="MM:SS"/>
  </numFmts>
  <fonts count="33">
    <font>
      <sz val="10"/>
      <name val="Arial CE"/>
      <family val="2"/>
    </font>
    <font>
      <sz val="10"/>
      <name val="Arial"/>
      <family val="0"/>
    </font>
    <font>
      <b/>
      <sz val="10"/>
      <color indexed="8"/>
      <name val="Arial CE"/>
      <family val="2"/>
    </font>
    <font>
      <b/>
      <sz val="13"/>
      <color indexed="8"/>
      <name val="Arial CE"/>
      <family val="2"/>
    </font>
    <font>
      <b/>
      <u val="single"/>
      <sz val="14"/>
      <color indexed="10"/>
      <name val="Arial CE"/>
      <family val="2"/>
    </font>
    <font>
      <b/>
      <sz val="12"/>
      <color indexed="12"/>
      <name val="Arial CE"/>
      <family val="2"/>
    </font>
    <font>
      <b/>
      <sz val="12"/>
      <color indexed="8"/>
      <name val="Arial CE"/>
      <family val="2"/>
    </font>
    <font>
      <b/>
      <u val="single"/>
      <sz val="12"/>
      <color indexed="10"/>
      <name val="Arial CE"/>
      <family val="2"/>
    </font>
    <font>
      <b/>
      <sz val="10"/>
      <color indexed="12"/>
      <name val="Arial CE"/>
      <family val="2"/>
    </font>
    <font>
      <sz val="10"/>
      <color indexed="8"/>
      <name val="Arial CE"/>
      <family val="2"/>
    </font>
    <font>
      <b/>
      <sz val="10"/>
      <color indexed="10"/>
      <name val="Arial CE"/>
      <family val="2"/>
    </font>
    <font>
      <b/>
      <sz val="10"/>
      <name val="Arial CE"/>
      <family val="2"/>
    </font>
    <font>
      <b/>
      <sz val="10"/>
      <color indexed="30"/>
      <name val="Arial CE"/>
      <family val="2"/>
    </font>
    <font>
      <b/>
      <sz val="10"/>
      <color indexed="30"/>
      <name val="Arial"/>
      <family val="2"/>
    </font>
    <font>
      <sz val="10"/>
      <color indexed="10"/>
      <name val="Arial CE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u val="single"/>
      <sz val="18"/>
      <color indexed="16"/>
      <name val="Franklin Gothic Medium"/>
      <family val="2"/>
    </font>
    <font>
      <sz val="13"/>
      <name val="Arial CE"/>
      <family val="2"/>
    </font>
    <font>
      <b/>
      <sz val="8"/>
      <name val="Arial CE"/>
      <family val="2"/>
    </font>
    <font>
      <b/>
      <sz val="14"/>
      <color indexed="10"/>
      <name val="Arial CE"/>
      <family val="2"/>
    </font>
    <font>
      <b/>
      <sz val="24"/>
      <name val="Arial CE"/>
      <family val="2"/>
    </font>
    <font>
      <b/>
      <sz val="15"/>
      <name val="Arial CE"/>
      <family val="2"/>
    </font>
    <font>
      <b/>
      <sz val="14"/>
      <name val="Arial CE"/>
      <family val="2"/>
    </font>
    <font>
      <sz val="11"/>
      <color indexed="8"/>
      <name val="Calibri"/>
      <family val="2"/>
    </font>
    <font>
      <b/>
      <u val="single"/>
      <sz val="10"/>
      <color indexed="8"/>
      <name val="Calibri"/>
      <family val="2"/>
    </font>
    <font>
      <b/>
      <sz val="12"/>
      <color indexed="10"/>
      <name val="Arial CE"/>
      <family val="2"/>
    </font>
    <font>
      <sz val="12"/>
      <name val="Arial"/>
      <family val="2"/>
    </font>
    <font>
      <sz val="10"/>
      <name val="MS Sans Serif"/>
      <family val="2"/>
    </font>
    <font>
      <sz val="12"/>
      <color indexed="8"/>
      <name val="Arial"/>
      <family val="2"/>
    </font>
    <font>
      <sz val="12"/>
      <name val="Arial CE"/>
      <family val="2"/>
    </font>
    <font>
      <b/>
      <sz val="96"/>
      <name val="Arial CE"/>
      <family val="2"/>
    </font>
    <font>
      <b/>
      <sz val="80"/>
      <name val="Arial CE"/>
      <family val="2"/>
    </font>
  </fonts>
  <fills count="1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4" fillId="0" borderId="0">
      <alignment/>
      <protection/>
    </xf>
  </cellStyleXfs>
  <cellXfs count="130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Alignment="1">
      <alignment horizontal="right"/>
    </xf>
    <xf numFmtId="164" fontId="2" fillId="0" borderId="0" xfId="0" applyFont="1" applyBorder="1" applyAlignment="1">
      <alignment vertical="top" wrapText="1"/>
    </xf>
    <xf numFmtId="164" fontId="3" fillId="0" borderId="0" xfId="0" applyFont="1" applyBorder="1" applyAlignment="1">
      <alignment vertical="center" wrapText="1"/>
    </xf>
    <xf numFmtId="164" fontId="0" fillId="0" borderId="0" xfId="0" applyAlignment="1">
      <alignment/>
    </xf>
    <xf numFmtId="164" fontId="2" fillId="0" borderId="0" xfId="0" applyFont="1" applyBorder="1" applyAlignment="1">
      <alignment vertical="top"/>
    </xf>
    <xf numFmtId="164" fontId="2" fillId="0" borderId="0" xfId="0" applyFont="1" applyBorder="1" applyAlignment="1">
      <alignment horizontal="right" vertical="top"/>
    </xf>
    <xf numFmtId="164" fontId="4" fillId="2" borderId="0" xfId="0" applyFont="1" applyFill="1" applyAlignment="1">
      <alignment/>
    </xf>
    <xf numFmtId="164" fontId="0" fillId="2" borderId="0" xfId="0" applyFill="1" applyAlignment="1">
      <alignment/>
    </xf>
    <xf numFmtId="164" fontId="0" fillId="2" borderId="0" xfId="0" applyFill="1" applyAlignment="1">
      <alignment horizontal="center"/>
    </xf>
    <xf numFmtId="164" fontId="5" fillId="2" borderId="0" xfId="0" applyFont="1" applyFill="1" applyAlignment="1">
      <alignment horizontal="center"/>
    </xf>
    <xf numFmtId="164" fontId="5" fillId="2" borderId="0" xfId="0" applyFont="1" applyFill="1" applyAlignment="1">
      <alignment/>
    </xf>
    <xf numFmtId="164" fontId="6" fillId="3" borderId="0" xfId="0" applyFont="1" applyFill="1" applyAlignment="1">
      <alignment/>
    </xf>
    <xf numFmtId="164" fontId="0" fillId="3" borderId="0" xfId="0" applyFill="1" applyAlignment="1">
      <alignment/>
    </xf>
    <xf numFmtId="164" fontId="0" fillId="3" borderId="0" xfId="0" applyFill="1" applyAlignment="1">
      <alignment horizontal="center"/>
    </xf>
    <xf numFmtId="164" fontId="5" fillId="3" borderId="0" xfId="0" applyFont="1" applyFill="1" applyAlignment="1">
      <alignment/>
    </xf>
    <xf numFmtId="164" fontId="5" fillId="3" borderId="0" xfId="0" applyFont="1" applyFill="1" applyAlignment="1">
      <alignment horizontal="right"/>
    </xf>
    <xf numFmtId="164" fontId="7" fillId="3" borderId="0" xfId="0" applyFont="1" applyFill="1" applyAlignment="1">
      <alignment/>
    </xf>
    <xf numFmtId="164" fontId="2" fillId="0" borderId="1" xfId="0" applyFont="1" applyBorder="1" applyAlignment="1">
      <alignment horizontal="right" vertical="top" wrapText="1"/>
    </xf>
    <xf numFmtId="164" fontId="2" fillId="0" borderId="1" xfId="0" applyFont="1" applyBorder="1" applyAlignment="1">
      <alignment vertical="top" wrapText="1"/>
    </xf>
    <xf numFmtId="164" fontId="2" fillId="0" borderId="1" xfId="0" applyFont="1" applyBorder="1" applyAlignment="1">
      <alignment horizontal="center" vertical="top" wrapText="1"/>
    </xf>
    <xf numFmtId="164" fontId="7" fillId="0" borderId="0" xfId="0" applyFont="1" applyAlignment="1">
      <alignment vertical="top"/>
    </xf>
    <xf numFmtId="164" fontId="8" fillId="4" borderId="2" xfId="0" applyFont="1" applyFill="1" applyBorder="1" applyAlignment="1">
      <alignment/>
    </xf>
    <xf numFmtId="164" fontId="0" fillId="4" borderId="3" xfId="0" applyFill="1" applyBorder="1" applyAlignment="1">
      <alignment/>
    </xf>
    <xf numFmtId="164" fontId="8" fillId="4" borderId="3" xfId="0" applyFont="1" applyFill="1" applyBorder="1" applyAlignment="1">
      <alignment/>
    </xf>
    <xf numFmtId="164" fontId="0" fillId="4" borderId="3" xfId="0" applyFill="1" applyBorder="1" applyAlignment="1">
      <alignment horizontal="center"/>
    </xf>
    <xf numFmtId="165" fontId="9" fillId="4" borderId="3" xfId="0" applyNumberFormat="1" applyFont="1" applyFill="1" applyBorder="1" applyAlignment="1">
      <alignment horizontal="right"/>
    </xf>
    <xf numFmtId="164" fontId="0" fillId="4" borderId="4" xfId="0" applyFill="1" applyBorder="1" applyAlignment="1">
      <alignment/>
    </xf>
    <xf numFmtId="164" fontId="8" fillId="0" borderId="5" xfId="0" applyFont="1" applyBorder="1" applyAlignment="1">
      <alignment/>
    </xf>
    <xf numFmtId="164" fontId="10" fillId="3" borderId="5" xfId="0" applyFont="1" applyFill="1" applyBorder="1" applyAlignment="1">
      <alignment/>
    </xf>
    <xf numFmtId="164" fontId="11" fillId="3" borderId="5" xfId="0" applyFont="1" applyFill="1" applyBorder="1" applyAlignment="1">
      <alignment/>
    </xf>
    <xf numFmtId="164" fontId="0" fillId="3" borderId="5" xfId="0" applyFont="1" applyFill="1" applyBorder="1" applyAlignment="1">
      <alignment/>
    </xf>
    <xf numFmtId="164" fontId="0" fillId="3" borderId="5" xfId="0" applyFont="1" applyFill="1" applyBorder="1" applyAlignment="1">
      <alignment horizontal="center"/>
    </xf>
    <xf numFmtId="164" fontId="12" fillId="3" borderId="5" xfId="0" applyFont="1" applyFill="1" applyBorder="1" applyAlignment="1">
      <alignment horizontal="center"/>
    </xf>
    <xf numFmtId="164" fontId="12" fillId="0" borderId="5" xfId="0" applyFont="1" applyBorder="1" applyAlignment="1">
      <alignment horizontal="center"/>
    </xf>
    <xf numFmtId="166" fontId="0" fillId="0" borderId="5" xfId="0" applyNumberFormat="1" applyBorder="1" applyAlignment="1">
      <alignment horizontal="right"/>
    </xf>
    <xf numFmtId="167" fontId="1" fillId="0" borderId="5" xfId="0" applyNumberFormat="1" applyFont="1" applyBorder="1" applyAlignment="1">
      <alignment wrapText="1"/>
    </xf>
    <xf numFmtId="164" fontId="10" fillId="0" borderId="5" xfId="0" applyFont="1" applyBorder="1" applyAlignment="1">
      <alignment/>
    </xf>
    <xf numFmtId="164" fontId="11" fillId="0" borderId="5" xfId="0" applyFont="1" applyBorder="1" applyAlignment="1">
      <alignment/>
    </xf>
    <xf numFmtId="164" fontId="0" fillId="0" borderId="5" xfId="0" applyFont="1" applyBorder="1" applyAlignment="1">
      <alignment/>
    </xf>
    <xf numFmtId="164" fontId="0" fillId="0" borderId="5" xfId="0" applyFont="1" applyBorder="1" applyAlignment="1">
      <alignment horizontal="center"/>
    </xf>
    <xf numFmtId="166" fontId="0" fillId="0" borderId="5" xfId="0" applyNumberFormat="1" applyBorder="1" applyAlignment="1">
      <alignment/>
    </xf>
    <xf numFmtId="164" fontId="5" fillId="2" borderId="0" xfId="0" applyNumberFormat="1" applyFont="1" applyFill="1" applyAlignment="1">
      <alignment horizontal="center"/>
    </xf>
    <xf numFmtId="164" fontId="5" fillId="3" borderId="0" xfId="0" applyFont="1" applyFill="1" applyAlignment="1">
      <alignment horizontal="center"/>
    </xf>
    <xf numFmtId="164" fontId="13" fillId="0" borderId="5" xfId="0" applyFont="1" applyBorder="1" applyAlignment="1">
      <alignment/>
    </xf>
    <xf numFmtId="164" fontId="14" fillId="0" borderId="5" xfId="0" applyFont="1" applyBorder="1" applyAlignment="1">
      <alignment/>
    </xf>
    <xf numFmtId="164" fontId="0" fillId="0" borderId="5" xfId="0" applyFont="1" applyBorder="1" applyAlignment="1">
      <alignment/>
    </xf>
    <xf numFmtId="166" fontId="0" fillId="0" borderId="5" xfId="0" applyNumberFormat="1" applyFont="1" applyBorder="1" applyAlignment="1">
      <alignment horizontal="center"/>
    </xf>
    <xf numFmtId="164" fontId="8" fillId="0" borderId="5" xfId="0" applyFont="1" applyBorder="1" applyAlignment="1">
      <alignment horizontal="center"/>
    </xf>
    <xf numFmtId="164" fontId="1" fillId="0" borderId="5" xfId="0" applyNumberFormat="1" applyFont="1" applyBorder="1" applyAlignment="1">
      <alignment wrapText="1"/>
    </xf>
    <xf numFmtId="164" fontId="5" fillId="2" borderId="0" xfId="0" applyFont="1" applyFill="1" applyAlignment="1">
      <alignment horizontal="right"/>
    </xf>
    <xf numFmtId="164" fontId="8" fillId="3" borderId="0" xfId="0" applyFont="1" applyFill="1" applyAlignment="1">
      <alignment horizontal="right"/>
    </xf>
    <xf numFmtId="168" fontId="15" fillId="0" borderId="5" xfId="0" applyNumberFormat="1" applyFont="1" applyBorder="1" applyAlignment="1">
      <alignment horizontal="right"/>
    </xf>
    <xf numFmtId="164" fontId="16" fillId="0" borderId="5" xfId="0" applyFont="1" applyBorder="1" applyAlignment="1">
      <alignment/>
    </xf>
    <xf numFmtId="164" fontId="16" fillId="0" borderId="5" xfId="0" applyFont="1" applyBorder="1" applyAlignment="1">
      <alignment horizontal="right"/>
    </xf>
    <xf numFmtId="164" fontId="4" fillId="5" borderId="0" xfId="0" applyFont="1" applyFill="1" applyAlignment="1">
      <alignment/>
    </xf>
    <xf numFmtId="164" fontId="17" fillId="5" borderId="0" xfId="0" applyFont="1" applyFill="1" applyAlignment="1">
      <alignment/>
    </xf>
    <xf numFmtId="164" fontId="0" fillId="5" borderId="0" xfId="0" applyFill="1" applyAlignment="1">
      <alignment/>
    </xf>
    <xf numFmtId="164" fontId="7" fillId="0" borderId="0" xfId="0" applyFont="1" applyAlignment="1">
      <alignment/>
    </xf>
    <xf numFmtId="164" fontId="6" fillId="6" borderId="0" xfId="0" applyFont="1" applyFill="1" applyAlignment="1">
      <alignment/>
    </xf>
    <xf numFmtId="164" fontId="0" fillId="6" borderId="0" xfId="0" applyFill="1" applyAlignment="1">
      <alignment/>
    </xf>
    <xf numFmtId="164" fontId="18" fillId="6" borderId="0" xfId="0" applyFont="1" applyFill="1" applyAlignment="1">
      <alignment horizontal="right"/>
    </xf>
    <xf numFmtId="164" fontId="2" fillId="7" borderId="1" xfId="0" applyFont="1" applyFill="1" applyBorder="1" applyAlignment="1">
      <alignment horizontal="right" vertical="top" wrapText="1"/>
    </xf>
    <xf numFmtId="164" fontId="2" fillId="7" borderId="1" xfId="0" applyFont="1" applyFill="1" applyBorder="1" applyAlignment="1">
      <alignment vertical="top" wrapText="1"/>
    </xf>
    <xf numFmtId="164" fontId="2" fillId="8" borderId="0" xfId="0" applyFont="1" applyFill="1" applyBorder="1" applyAlignment="1">
      <alignment horizontal="right" vertical="top" wrapText="1"/>
    </xf>
    <xf numFmtId="164" fontId="2" fillId="8" borderId="0" xfId="0" applyFont="1" applyFill="1" applyBorder="1" applyAlignment="1">
      <alignment vertical="top" wrapText="1"/>
    </xf>
    <xf numFmtId="164" fontId="2" fillId="7" borderId="0" xfId="0" applyFont="1" applyFill="1" applyBorder="1" applyAlignment="1">
      <alignment horizontal="right" vertical="top" wrapText="1"/>
    </xf>
    <xf numFmtId="164" fontId="8" fillId="9" borderId="5" xfId="0" applyFont="1" applyFill="1" applyBorder="1" applyAlignment="1">
      <alignment/>
    </xf>
    <xf numFmtId="164" fontId="10" fillId="9" borderId="5" xfId="0" applyFont="1" applyFill="1" applyBorder="1" applyAlignment="1">
      <alignment/>
    </xf>
    <xf numFmtId="164" fontId="11" fillId="9" borderId="5" xfId="0" applyFont="1" applyFill="1" applyBorder="1" applyAlignment="1">
      <alignment/>
    </xf>
    <xf numFmtId="164" fontId="0" fillId="9" borderId="5" xfId="0" applyFont="1" applyFill="1" applyBorder="1" applyAlignment="1">
      <alignment/>
    </xf>
    <xf numFmtId="164" fontId="0" fillId="9" borderId="5" xfId="0" applyFont="1" applyFill="1" applyBorder="1" applyAlignment="1">
      <alignment horizontal="right"/>
    </xf>
    <xf numFmtId="164" fontId="12" fillId="9" borderId="5" xfId="0" applyFont="1" applyFill="1" applyBorder="1" applyAlignment="1">
      <alignment horizontal="right"/>
    </xf>
    <xf numFmtId="166" fontId="0" fillId="9" borderId="5" xfId="0" applyNumberFormat="1" applyFill="1" applyBorder="1" applyAlignment="1">
      <alignment/>
    </xf>
    <xf numFmtId="164" fontId="5" fillId="9" borderId="5" xfId="0" applyFont="1" applyFill="1" applyBorder="1" applyAlignment="1">
      <alignment/>
    </xf>
    <xf numFmtId="164" fontId="8" fillId="10" borderId="5" xfId="0" applyFont="1" applyFill="1" applyBorder="1" applyAlignment="1">
      <alignment/>
    </xf>
    <xf numFmtId="164" fontId="8" fillId="11" borderId="5" xfId="0" applyFont="1" applyFill="1" applyBorder="1" applyAlignment="1">
      <alignment/>
    </xf>
    <xf numFmtId="164" fontId="10" fillId="11" borderId="5" xfId="0" applyFont="1" applyFill="1" applyBorder="1" applyAlignment="1">
      <alignment/>
    </xf>
    <xf numFmtId="164" fontId="11" fillId="11" borderId="5" xfId="0" applyFont="1" applyFill="1" applyBorder="1" applyAlignment="1">
      <alignment/>
    </xf>
    <xf numFmtId="164" fontId="0" fillId="11" borderId="5" xfId="0" applyFont="1" applyFill="1" applyBorder="1" applyAlignment="1">
      <alignment/>
    </xf>
    <xf numFmtId="164" fontId="0" fillId="11" borderId="5" xfId="0" applyFont="1" applyFill="1" applyBorder="1" applyAlignment="1">
      <alignment horizontal="right"/>
    </xf>
    <xf numFmtId="164" fontId="12" fillId="11" borderId="5" xfId="0" applyFont="1" applyFill="1" applyBorder="1" applyAlignment="1">
      <alignment horizontal="right"/>
    </xf>
    <xf numFmtId="166" fontId="0" fillId="11" borderId="5" xfId="0" applyNumberFormat="1" applyFill="1" applyBorder="1" applyAlignment="1">
      <alignment/>
    </xf>
    <xf numFmtId="164" fontId="5" fillId="11" borderId="5" xfId="0" applyFont="1" applyFill="1" applyBorder="1" applyAlignment="1">
      <alignment/>
    </xf>
    <xf numFmtId="164" fontId="8" fillId="12" borderId="5" xfId="0" applyFont="1" applyFill="1" applyBorder="1" applyAlignment="1">
      <alignment/>
    </xf>
    <xf numFmtId="164" fontId="10" fillId="12" borderId="5" xfId="0" applyFont="1" applyFill="1" applyBorder="1" applyAlignment="1">
      <alignment/>
    </xf>
    <xf numFmtId="164" fontId="11" fillId="12" borderId="5" xfId="0" applyFont="1" applyFill="1" applyBorder="1" applyAlignment="1">
      <alignment/>
    </xf>
    <xf numFmtId="164" fontId="0" fillId="12" borderId="5" xfId="0" applyFont="1" applyFill="1" applyBorder="1" applyAlignment="1">
      <alignment/>
    </xf>
    <xf numFmtId="164" fontId="0" fillId="12" borderId="5" xfId="0" applyFont="1" applyFill="1" applyBorder="1" applyAlignment="1">
      <alignment horizontal="right"/>
    </xf>
    <xf numFmtId="164" fontId="12" fillId="12" borderId="5" xfId="0" applyFont="1" applyFill="1" applyBorder="1" applyAlignment="1">
      <alignment horizontal="right"/>
    </xf>
    <xf numFmtId="166" fontId="0" fillId="12" borderId="5" xfId="0" applyNumberFormat="1" applyFill="1" applyBorder="1" applyAlignment="1">
      <alignment/>
    </xf>
    <xf numFmtId="164" fontId="5" fillId="12" borderId="5" xfId="0" applyFont="1" applyFill="1" applyBorder="1" applyAlignment="1">
      <alignment/>
    </xf>
    <xf numFmtId="164" fontId="10" fillId="10" borderId="5" xfId="0" applyFont="1" applyFill="1" applyBorder="1" applyAlignment="1">
      <alignment/>
    </xf>
    <xf numFmtId="164" fontId="11" fillId="10" borderId="5" xfId="0" applyFont="1" applyFill="1" applyBorder="1" applyAlignment="1">
      <alignment/>
    </xf>
    <xf numFmtId="164" fontId="0" fillId="10" borderId="5" xfId="0" applyFont="1" applyFill="1" applyBorder="1" applyAlignment="1">
      <alignment/>
    </xf>
    <xf numFmtId="164" fontId="0" fillId="10" borderId="5" xfId="0" applyFont="1" applyFill="1" applyBorder="1" applyAlignment="1">
      <alignment horizontal="right"/>
    </xf>
    <xf numFmtId="164" fontId="12" fillId="10" borderId="5" xfId="0" applyFont="1" applyFill="1" applyBorder="1" applyAlignment="1">
      <alignment horizontal="right"/>
    </xf>
    <xf numFmtId="166" fontId="0" fillId="10" borderId="5" xfId="0" applyNumberFormat="1" applyFont="1" applyFill="1" applyBorder="1" applyAlignment="1">
      <alignment/>
    </xf>
    <xf numFmtId="164" fontId="5" fillId="10" borderId="5" xfId="0" applyFont="1" applyFill="1" applyBorder="1" applyAlignment="1">
      <alignment/>
    </xf>
    <xf numFmtId="166" fontId="0" fillId="9" borderId="5" xfId="0" applyNumberFormat="1" applyFont="1" applyFill="1" applyBorder="1" applyAlignment="1">
      <alignment/>
    </xf>
    <xf numFmtId="166" fontId="0" fillId="12" borderId="5" xfId="0" applyNumberFormat="1" applyFont="1" applyFill="1" applyBorder="1" applyAlignment="1">
      <alignment/>
    </xf>
    <xf numFmtId="164" fontId="14" fillId="0" borderId="0" xfId="0" applyFont="1" applyAlignment="1">
      <alignment/>
    </xf>
    <xf numFmtId="164" fontId="14" fillId="0" borderId="0" xfId="0" applyFont="1" applyBorder="1" applyAlignment="1">
      <alignment/>
    </xf>
    <xf numFmtId="164" fontId="19" fillId="0" borderId="0" xfId="0" applyFont="1" applyAlignment="1">
      <alignment wrapText="1"/>
    </xf>
    <xf numFmtId="164" fontId="6" fillId="6" borderId="1" xfId="0" applyFont="1" applyFill="1" applyBorder="1" applyAlignment="1">
      <alignment horizontal="right" wrapText="1"/>
    </xf>
    <xf numFmtId="164" fontId="6" fillId="6" borderId="1" xfId="0" applyFont="1" applyFill="1" applyBorder="1" applyAlignment="1">
      <alignment horizontal="right"/>
    </xf>
    <xf numFmtId="164" fontId="0" fillId="0" borderId="0" xfId="0" applyFont="1" applyAlignment="1">
      <alignment horizontal="right"/>
    </xf>
    <xf numFmtId="164" fontId="20" fillId="0" borderId="5" xfId="0" applyFont="1" applyBorder="1" applyAlignment="1">
      <alignment/>
    </xf>
    <xf numFmtId="169" fontId="11" fillId="0" borderId="5" xfId="0" applyNumberFormat="1" applyFont="1" applyBorder="1" applyAlignment="1">
      <alignment/>
    </xf>
    <xf numFmtId="164" fontId="21" fillId="6" borderId="5" xfId="0" applyFont="1" applyFill="1" applyBorder="1" applyAlignment="1">
      <alignment/>
    </xf>
    <xf numFmtId="164" fontId="22" fillId="6" borderId="5" xfId="0" applyFont="1" applyFill="1" applyBorder="1" applyAlignment="1">
      <alignment horizontal="right"/>
    </xf>
    <xf numFmtId="164" fontId="22" fillId="0" borderId="5" xfId="0" applyFont="1" applyBorder="1" applyAlignment="1">
      <alignment/>
    </xf>
    <xf numFmtId="164" fontId="22" fillId="0" borderId="5" xfId="0" applyFont="1" applyBorder="1" applyAlignment="1">
      <alignment horizontal="left"/>
    </xf>
    <xf numFmtId="164" fontId="22" fillId="0" borderId="5" xfId="0" applyFont="1" applyBorder="1" applyAlignment="1">
      <alignment horizontal="right"/>
    </xf>
    <xf numFmtId="164" fontId="22" fillId="6" borderId="5" xfId="0" applyFont="1" applyFill="1" applyBorder="1" applyAlignment="1">
      <alignment horizontal="left"/>
    </xf>
    <xf numFmtId="164" fontId="23" fillId="6" borderId="0" xfId="0" applyFont="1" applyFill="1" applyAlignment="1">
      <alignment horizontal="left"/>
    </xf>
    <xf numFmtId="164" fontId="25" fillId="4" borderId="6" xfId="20" applyFont="1" applyFill="1" applyBorder="1">
      <alignment/>
      <protection/>
    </xf>
    <xf numFmtId="164" fontId="0" fillId="0" borderId="0" xfId="0" applyNumberFormat="1" applyAlignment="1">
      <alignment/>
    </xf>
    <xf numFmtId="164" fontId="6" fillId="13" borderId="0" xfId="0" applyFont="1" applyFill="1" applyAlignment="1">
      <alignment/>
    </xf>
    <xf numFmtId="164" fontId="26" fillId="0" borderId="5" xfId="0" applyFont="1" applyBorder="1" applyAlignment="1">
      <alignment/>
    </xf>
    <xf numFmtId="164" fontId="5" fillId="0" borderId="5" xfId="0" applyFont="1" applyBorder="1" applyAlignment="1">
      <alignment/>
    </xf>
    <xf numFmtId="170" fontId="27" fillId="14" borderId="1" xfId="0" applyNumberFormat="1" applyFont="1" applyFill="1" applyBorder="1" applyAlignment="1">
      <alignment horizontal="center" vertical="center"/>
    </xf>
    <xf numFmtId="171" fontId="28" fillId="0" borderId="5" xfId="0" applyNumberFormat="1" applyFont="1" applyBorder="1" applyAlignment="1">
      <alignment/>
    </xf>
    <xf numFmtId="170" fontId="29" fillId="14" borderId="1" xfId="0" applyNumberFormat="1" applyFont="1" applyFill="1" applyBorder="1" applyAlignment="1">
      <alignment horizontal="center" vertical="center"/>
    </xf>
    <xf numFmtId="170" fontId="30" fillId="14" borderId="1" xfId="0" applyNumberFormat="1" applyFont="1" applyFill="1" applyBorder="1" applyAlignment="1">
      <alignment horizontal="center" vertical="center"/>
    </xf>
    <xf numFmtId="170" fontId="30" fillId="0" borderId="1" xfId="0" applyNumberFormat="1" applyFont="1" applyFill="1" applyBorder="1" applyAlignment="1">
      <alignment horizontal="center" vertical="center"/>
    </xf>
    <xf numFmtId="170" fontId="27" fillId="0" borderId="1" xfId="0" applyNumberFormat="1" applyFont="1" applyFill="1" applyBorder="1" applyAlignment="1">
      <alignment horizontal="center" vertical="center"/>
    </xf>
    <xf numFmtId="164" fontId="31" fillId="0" borderId="0" xfId="0" applyFont="1" applyAlignment="1">
      <alignment horizontal="center"/>
    </xf>
    <xf numFmtId="164" fontId="32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47F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914400</xdr:colOff>
      <xdr:row>0</xdr:row>
      <xdr:rowOff>38100</xdr:rowOff>
    </xdr:from>
    <xdr:to>
      <xdr:col>10</xdr:col>
      <xdr:colOff>523875</xdr:colOff>
      <xdr:row>0</xdr:row>
      <xdr:rowOff>933450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38525" y="38100"/>
          <a:ext cx="592455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lbinhanak.cz/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1"/>
  <sheetViews>
    <sheetView tabSelected="1" view="pageBreakPreview" zoomScale="90" zoomScaleNormal="72" zoomScaleSheetLayoutView="90" workbookViewId="0" topLeftCell="A1">
      <pane xSplit="11" ySplit="5" topLeftCell="L6" activePane="bottomRight" state="frozen"/>
      <selection pane="topLeft" activeCell="A1" sqref="A1"/>
      <selection pane="topRight" activeCell="L1" sqref="L1"/>
      <selection pane="bottomLeft" activeCell="A6" sqref="A6"/>
      <selection pane="bottomRight" activeCell="M17" sqref="M17"/>
    </sheetView>
  </sheetViews>
  <sheetFormatPr defaultColWidth="9.00390625" defaultRowHeight="12.75"/>
  <cols>
    <col min="1" max="1" width="6.25390625" style="0" customWidth="1"/>
    <col min="2" max="2" width="5.375" style="0" customWidth="1"/>
    <col min="3" max="3" width="21.50390625" style="0" customWidth="1"/>
    <col min="4" max="4" width="20.25390625" style="0" customWidth="1"/>
    <col min="5" max="5" width="27.375" style="0" customWidth="1"/>
    <col min="6" max="6" width="7.50390625" style="1" customWidth="1"/>
    <col min="7" max="7" width="6.75390625" style="1" customWidth="1"/>
    <col min="8" max="8" width="7.25390625" style="1" customWidth="1"/>
    <col min="9" max="9" width="8.25390625" style="2" customWidth="1"/>
    <col min="10" max="10" width="5.50390625" style="0" customWidth="1"/>
    <col min="11" max="11" width="7.375" style="0" customWidth="1"/>
    <col min="256" max="16384" width="11.625" style="0" customWidth="1"/>
  </cols>
  <sheetData>
    <row r="1" spans="1:11" ht="75" customHeight="1">
      <c r="A1" s="3"/>
      <c r="B1" s="3"/>
      <c r="C1" s="4" t="s">
        <v>0</v>
      </c>
      <c r="D1" s="3"/>
      <c r="E1" s="3"/>
      <c r="F1" s="3"/>
      <c r="G1" s="3"/>
      <c r="H1" s="3"/>
      <c r="I1" s="3"/>
      <c r="J1" s="3"/>
      <c r="K1" s="3"/>
    </row>
    <row r="2" spans="3:11" s="5" customFormat="1" ht="12.75">
      <c r="C2" s="6" t="str">
        <f>'Zadani_bezcu HZ + P'!F2</f>
        <v>Počasí:</v>
      </c>
      <c r="D2" s="6" t="str">
        <f>'Zadani_bezcu HZ + P'!G2</f>
        <v>Polojasno</v>
      </c>
      <c r="E2" s="6" t="str">
        <f>'Zadani_bezcu HZ + P'!H2</f>
        <v>Trasa:</v>
      </c>
      <c r="F2" s="6" t="str">
        <f>'Zadani_bezcu HZ + P'!I2</f>
        <v>Blátivá</v>
      </c>
      <c r="G2" s="6"/>
      <c r="H2" s="6"/>
      <c r="I2" s="6" t="str">
        <f>'Zadani_bezcu HZ + P'!K2</f>
        <v>Teplota:</v>
      </c>
      <c r="J2" s="6"/>
      <c r="K2" s="7" t="str">
        <f>'Zadani_bezcu HZ + P'!L2</f>
        <v>16° C</v>
      </c>
    </row>
    <row r="3" spans="1:11" ht="12.75">
      <c r="A3" s="8" t="str">
        <f>'Zadani_bezcu HZ + P'!B1</f>
        <v>8.z. ZBP – 10.01.2015 „Znovín Kros“ </v>
      </c>
      <c r="B3" s="9"/>
      <c r="C3" s="9"/>
      <c r="D3" s="9"/>
      <c r="E3" s="9"/>
      <c r="F3" s="10"/>
      <c r="G3" s="10"/>
      <c r="H3" s="11"/>
      <c r="I3" s="12">
        <f>'Zadani_bezcu HZ + P'!H5</f>
        <v>5</v>
      </c>
      <c r="J3" s="12" t="s">
        <v>1</v>
      </c>
      <c r="K3" s="12" t="s">
        <v>2</v>
      </c>
    </row>
    <row r="4" spans="1:11" s="18" customFormat="1" ht="12.75">
      <c r="A4" s="13" t="s">
        <v>3</v>
      </c>
      <c r="B4" s="14"/>
      <c r="C4" s="14"/>
      <c r="D4" s="14"/>
      <c r="E4" s="14"/>
      <c r="F4" s="15"/>
      <c r="G4" s="15"/>
      <c r="H4" s="15"/>
      <c r="I4" s="14"/>
      <c r="J4" s="16"/>
      <c r="K4" s="17"/>
    </row>
    <row r="5" spans="1:11" s="22" customFormat="1" ht="12.75">
      <c r="A5" s="19" t="s">
        <v>4</v>
      </c>
      <c r="B5" s="19" t="s">
        <v>5</v>
      </c>
      <c r="C5" s="20" t="s">
        <v>6</v>
      </c>
      <c r="D5" s="20" t="s">
        <v>7</v>
      </c>
      <c r="E5" s="20" t="s">
        <v>8</v>
      </c>
      <c r="F5" s="21" t="s">
        <v>9</v>
      </c>
      <c r="G5" s="21" t="s">
        <v>10</v>
      </c>
      <c r="H5" s="21" t="s">
        <v>11</v>
      </c>
      <c r="I5" s="19" t="s">
        <v>12</v>
      </c>
      <c r="J5" s="19" t="s">
        <v>13</v>
      </c>
      <c r="K5" s="19" t="s">
        <v>14</v>
      </c>
    </row>
    <row r="6" spans="1:11" ht="12.75" customHeight="1">
      <c r="A6" s="23"/>
      <c r="B6" s="24"/>
      <c r="C6" s="25" t="str">
        <f>'Kat.'!A2</f>
        <v>Muži do 39:</v>
      </c>
      <c r="D6" s="25" t="str">
        <f>'Kat.'!B2</f>
        <v>(RN 1976 a mladší)</v>
      </c>
      <c r="E6" s="25" t="str">
        <f>'Kat.'!C2</f>
        <v>MA</v>
      </c>
      <c r="F6" s="26"/>
      <c r="G6" s="26"/>
      <c r="H6" s="26"/>
      <c r="I6" s="27"/>
      <c r="J6" s="24"/>
      <c r="K6" s="28"/>
    </row>
    <row r="7" spans="1:11" ht="12.75" customHeight="1">
      <c r="A7" s="29">
        <f>ROW(C1)</f>
        <v>1</v>
      </c>
      <c r="B7" s="30">
        <v>26</v>
      </c>
      <c r="C7" s="31" t="s">
        <v>15</v>
      </c>
      <c r="D7" s="32" t="s">
        <v>16</v>
      </c>
      <c r="E7" s="32" t="s">
        <v>17</v>
      </c>
      <c r="F7" s="33">
        <v>1993</v>
      </c>
      <c r="G7" s="34" t="str">
        <f>VLOOKUP(F7,'RN HZM'!$A$1:$B$122,2,0)</f>
        <v>MA</v>
      </c>
      <c r="H7" s="35" t="str">
        <f>VLOOKUP(F7,'RN ZBPM'!$A$1:$B$109,2,0)</f>
        <v>MA</v>
      </c>
      <c r="I7" s="36">
        <v>0.011817129629629629</v>
      </c>
      <c r="J7" s="29">
        <v>30</v>
      </c>
      <c r="K7" s="37">
        <f>I7/$I$3</f>
        <v>0.002363425925925926</v>
      </c>
    </row>
    <row r="8" spans="1:11" ht="12.75" customHeight="1">
      <c r="A8" s="29">
        <f>ROW(C2)</f>
        <v>2</v>
      </c>
      <c r="B8" s="30">
        <v>35</v>
      </c>
      <c r="C8" s="31" t="s">
        <v>18</v>
      </c>
      <c r="D8" s="32" t="s">
        <v>19</v>
      </c>
      <c r="E8" s="32" t="s">
        <v>20</v>
      </c>
      <c r="F8" s="33">
        <v>1992</v>
      </c>
      <c r="G8" s="34" t="str">
        <f>VLOOKUP(F8,'RN HZM'!$A$1:$B$122,2,0)</f>
        <v>MA</v>
      </c>
      <c r="H8" s="35" t="str">
        <f>VLOOKUP(F8,'RN ZBPM'!$A$1:$B$109,2,0)</f>
        <v>MA</v>
      </c>
      <c r="I8" s="36">
        <v>0.012037037037037037</v>
      </c>
      <c r="J8" s="29">
        <v>25</v>
      </c>
      <c r="K8" s="37">
        <f>I8/$I$3</f>
        <v>0.0024074074074074076</v>
      </c>
    </row>
    <row r="9" spans="1:11" ht="12.75" customHeight="1">
      <c r="A9" s="29">
        <f>ROW(C3)</f>
        <v>3</v>
      </c>
      <c r="B9" s="30">
        <v>27</v>
      </c>
      <c r="C9" s="31" t="s">
        <v>21</v>
      </c>
      <c r="D9" s="32" t="s">
        <v>22</v>
      </c>
      <c r="E9" s="32" t="s">
        <v>20</v>
      </c>
      <c r="F9" s="33">
        <v>1982</v>
      </c>
      <c r="G9" s="34" t="str">
        <f>VLOOKUP(F9,'RN HZM'!$A$1:$B$122,2,0)</f>
        <v>MA</v>
      </c>
      <c r="H9" s="35" t="str">
        <f>VLOOKUP(F9,'RN ZBPM'!$A$1:$B$109,2,0)</f>
        <v>MA</v>
      </c>
      <c r="I9" s="36">
        <v>0.012453703703703703</v>
      </c>
      <c r="J9" s="29">
        <v>21</v>
      </c>
      <c r="K9" s="37">
        <f>I9/$I$3</f>
        <v>0.0024907407407407404</v>
      </c>
    </row>
    <row r="10" spans="1:11" ht="12.75" customHeight="1">
      <c r="A10" s="29">
        <f>ROW(C4)</f>
        <v>4</v>
      </c>
      <c r="B10" s="38">
        <v>7</v>
      </c>
      <c r="C10" s="39" t="s">
        <v>23</v>
      </c>
      <c r="D10" s="40" t="s">
        <v>19</v>
      </c>
      <c r="E10" s="40" t="s">
        <v>17</v>
      </c>
      <c r="F10" s="41">
        <v>1996</v>
      </c>
      <c r="G10" s="34" t="str">
        <f>VLOOKUP(F10,'RN HZM'!$A$1:$B$122,2,0)</f>
        <v>MA</v>
      </c>
      <c r="H10" s="35" t="str">
        <f>VLOOKUP(F10,'RN ZBPM'!$A$1:$B$109,2,0)</f>
        <v>MA</v>
      </c>
      <c r="I10" s="36">
        <v>0.012719907407407407</v>
      </c>
      <c r="J10" s="29">
        <v>18</v>
      </c>
      <c r="K10" s="37">
        <f>I10/$I$3</f>
        <v>0.0025439814814814813</v>
      </c>
    </row>
    <row r="11" spans="1:11" ht="12.75" customHeight="1">
      <c r="A11" s="29">
        <f>ROW(C5)</f>
        <v>5</v>
      </c>
      <c r="B11" s="38">
        <v>1</v>
      </c>
      <c r="C11" s="39" t="s">
        <v>24</v>
      </c>
      <c r="D11" s="40" t="s">
        <v>25</v>
      </c>
      <c r="E11" s="40" t="s">
        <v>26</v>
      </c>
      <c r="F11" s="41">
        <v>1981</v>
      </c>
      <c r="G11" s="34" t="str">
        <f>VLOOKUP(F11,'RN HZM'!$A$1:$B$122,2,0)</f>
        <v>MA</v>
      </c>
      <c r="H11" s="35" t="str">
        <f>VLOOKUP(F11,'RN ZBPM'!$A$1:$B$109,2,0)</f>
        <v>MA</v>
      </c>
      <c r="I11" s="36">
        <v>0.013217592592592593</v>
      </c>
      <c r="J11" s="29">
        <v>16</v>
      </c>
      <c r="K11" s="37">
        <f>I11/$I$3</f>
        <v>0.0026435185185185186</v>
      </c>
    </row>
    <row r="12" spans="1:11" ht="12.75" customHeight="1">
      <c r="A12" s="29">
        <f>ROW(C6)</f>
        <v>6</v>
      </c>
      <c r="B12" s="38">
        <v>13</v>
      </c>
      <c r="C12" s="39" t="s">
        <v>27</v>
      </c>
      <c r="D12" s="40" t="s">
        <v>28</v>
      </c>
      <c r="E12" s="40" t="s">
        <v>29</v>
      </c>
      <c r="F12" s="41">
        <v>1977</v>
      </c>
      <c r="G12" s="34" t="str">
        <f>VLOOKUP(F12,'RN HZM'!$A$1:$B$122,2,0)</f>
        <v>MA</v>
      </c>
      <c r="H12" s="35" t="str">
        <f>VLOOKUP(F12,'RN ZBPM'!$A$1:$B$109,2,0)</f>
        <v>MA</v>
      </c>
      <c r="I12" s="36">
        <v>0.01326388888888889</v>
      </c>
      <c r="J12" s="29">
        <v>15</v>
      </c>
      <c r="K12" s="37">
        <f>I12/$I$3</f>
        <v>0.0026527777777777778</v>
      </c>
    </row>
    <row r="13" spans="1:11" ht="12.75" customHeight="1">
      <c r="A13" s="29">
        <f>ROW(C7)</f>
        <v>7</v>
      </c>
      <c r="B13" s="38">
        <v>20</v>
      </c>
      <c r="C13" s="39" t="s">
        <v>30</v>
      </c>
      <c r="D13" s="40" t="s">
        <v>25</v>
      </c>
      <c r="E13" s="40" t="s">
        <v>31</v>
      </c>
      <c r="F13" s="41">
        <v>1999</v>
      </c>
      <c r="G13" s="34" t="str">
        <f>VLOOKUP(F13,'RN HZM'!$A$1:$B$122,2,0)</f>
        <v>MA</v>
      </c>
      <c r="H13" s="35" t="str">
        <f>VLOOKUP(F13,'RN ZBPM'!$A$1:$B$109,2,0)</f>
        <v>MA</v>
      </c>
      <c r="I13" s="36">
        <v>0.013321759259259259</v>
      </c>
      <c r="J13" s="29">
        <v>14</v>
      </c>
      <c r="K13" s="37">
        <f>I13/$I$3</f>
        <v>0.0026643518518518518</v>
      </c>
    </row>
    <row r="14" spans="1:11" ht="12.75" customHeight="1">
      <c r="A14" s="29">
        <f>ROW(C8)</f>
        <v>8</v>
      </c>
      <c r="B14" s="38">
        <v>59</v>
      </c>
      <c r="C14" s="39" t="s">
        <v>32</v>
      </c>
      <c r="D14" s="40" t="s">
        <v>33</v>
      </c>
      <c r="E14" s="40" t="s">
        <v>34</v>
      </c>
      <c r="F14" s="41">
        <v>1986</v>
      </c>
      <c r="G14" s="34" t="str">
        <f>VLOOKUP(F14,'RN HZM'!$A$1:$B$122,2,0)</f>
        <v>MA</v>
      </c>
      <c r="H14" s="35" t="str">
        <f>VLOOKUP(F14,'RN ZBPM'!$A$1:$B$109,2,0)</f>
        <v>MA</v>
      </c>
      <c r="I14" s="36">
        <v>0.013402777777777777</v>
      </c>
      <c r="J14" s="29">
        <v>13</v>
      </c>
      <c r="K14" s="37">
        <f>I14/$I$3</f>
        <v>0.0026805555555555554</v>
      </c>
    </row>
    <row r="15" spans="1:11" ht="12.75" customHeight="1">
      <c r="A15" s="29">
        <f>ROW(C9)</f>
        <v>9</v>
      </c>
      <c r="B15" s="38">
        <v>3</v>
      </c>
      <c r="C15" s="39" t="s">
        <v>35</v>
      </c>
      <c r="D15" s="40" t="s">
        <v>25</v>
      </c>
      <c r="E15" s="40" t="s">
        <v>36</v>
      </c>
      <c r="F15" s="41">
        <v>1986</v>
      </c>
      <c r="G15" s="34" t="str">
        <f>VLOOKUP(F15,'RN HZM'!$A$1:$B$122,2,0)</f>
        <v>MA</v>
      </c>
      <c r="H15" s="35" t="str">
        <f>VLOOKUP(F15,'RN ZBPM'!$A$1:$B$109,2,0)</f>
        <v>MA</v>
      </c>
      <c r="I15" s="36">
        <v>0.01357638888888889</v>
      </c>
      <c r="J15" s="29">
        <v>12</v>
      </c>
      <c r="K15" s="37">
        <f>I15/$I$3</f>
        <v>0.002715277777777778</v>
      </c>
    </row>
    <row r="16" spans="1:11" ht="12.75" customHeight="1">
      <c r="A16" s="29">
        <f>ROW(C10)</f>
        <v>10</v>
      </c>
      <c r="B16" s="30">
        <v>14</v>
      </c>
      <c r="C16" s="31" t="s">
        <v>27</v>
      </c>
      <c r="D16" s="32" t="s">
        <v>37</v>
      </c>
      <c r="E16" s="32" t="s">
        <v>29</v>
      </c>
      <c r="F16" s="33">
        <v>1976</v>
      </c>
      <c r="G16" s="34" t="str">
        <f>VLOOKUP(F16,'RN HZM'!$A$1:$B$122,2,0)</f>
        <v>MA</v>
      </c>
      <c r="H16" s="35" t="str">
        <f>VLOOKUP(F16,'RN ZBPM'!$A$1:$B$109,2,0)</f>
        <v>MA</v>
      </c>
      <c r="I16" s="36">
        <v>0.013622685185185186</v>
      </c>
      <c r="J16" s="29">
        <v>11</v>
      </c>
      <c r="K16" s="37">
        <f>I16/$I$3</f>
        <v>0.002724537037037037</v>
      </c>
    </row>
    <row r="17" spans="1:11" ht="12.75" customHeight="1">
      <c r="A17" s="29">
        <f>ROW(C11)</f>
        <v>11</v>
      </c>
      <c r="B17" s="30">
        <v>21</v>
      </c>
      <c r="C17" s="31" t="s">
        <v>38</v>
      </c>
      <c r="D17" s="32" t="s">
        <v>39</v>
      </c>
      <c r="E17" s="32" t="s">
        <v>40</v>
      </c>
      <c r="F17" s="33">
        <v>1996</v>
      </c>
      <c r="G17" s="34" t="str">
        <f>VLOOKUP(F17,'RN HZM'!$A$1:$B$122,2,0)</f>
        <v>MA</v>
      </c>
      <c r="H17" s="35" t="str">
        <f>VLOOKUP(F17,'RN ZBPM'!$A$1:$B$109,2,0)</f>
        <v>MA</v>
      </c>
      <c r="I17" s="36">
        <v>0.013888888888888888</v>
      </c>
      <c r="J17" s="29">
        <v>9</v>
      </c>
      <c r="K17" s="37">
        <f>I17/$I$3</f>
        <v>0.0027777777777777775</v>
      </c>
    </row>
    <row r="18" spans="1:11" ht="12.75" customHeight="1">
      <c r="A18" s="29">
        <f>ROW(C12)</f>
        <v>12</v>
      </c>
      <c r="B18" s="30">
        <v>9</v>
      </c>
      <c r="C18" s="31" t="s">
        <v>41</v>
      </c>
      <c r="D18" s="32" t="s">
        <v>19</v>
      </c>
      <c r="E18" s="32" t="s">
        <v>42</v>
      </c>
      <c r="F18" s="33">
        <v>1997</v>
      </c>
      <c r="G18" s="34" t="str">
        <f>VLOOKUP(F18,'RN HZM'!$A$1:$B$122,2,0)</f>
        <v>MA</v>
      </c>
      <c r="H18" s="35" t="str">
        <f>VLOOKUP(F18,'RN ZBPM'!$A$1:$B$109,2,0)</f>
        <v>MA</v>
      </c>
      <c r="I18" s="36">
        <v>0.01394675925925926</v>
      </c>
      <c r="J18" s="29">
        <v>8</v>
      </c>
      <c r="K18" s="37">
        <f>I18/$I$3</f>
        <v>0.002789351851851852</v>
      </c>
    </row>
    <row r="19" spans="1:11" ht="12.75" customHeight="1">
      <c r="A19" s="29">
        <f>ROW(C13)</f>
        <v>13</v>
      </c>
      <c r="B19" s="30">
        <v>5</v>
      </c>
      <c r="C19" s="31" t="s">
        <v>43</v>
      </c>
      <c r="D19" s="32" t="s">
        <v>25</v>
      </c>
      <c r="E19" s="32" t="s">
        <v>44</v>
      </c>
      <c r="F19" s="33">
        <v>1987</v>
      </c>
      <c r="G19" s="34" t="str">
        <f>VLOOKUP(F19,'RN HZM'!$A$1:$B$122,2,0)</f>
        <v>MA</v>
      </c>
      <c r="H19" s="35" t="str">
        <f>VLOOKUP(F19,'RN ZBPM'!$A$1:$B$109,2,0)</f>
        <v>MA</v>
      </c>
      <c r="I19" s="36">
        <v>0.014756944444444444</v>
      </c>
      <c r="J19" s="29">
        <v>7</v>
      </c>
      <c r="K19" s="37">
        <f>I19/$I$3</f>
        <v>0.002951388888888889</v>
      </c>
    </row>
    <row r="20" spans="1:11" ht="12.75" customHeight="1">
      <c r="A20" s="29">
        <f>ROW(C14)</f>
        <v>14</v>
      </c>
      <c r="B20" s="30">
        <v>37</v>
      </c>
      <c r="C20" s="31" t="s">
        <v>45</v>
      </c>
      <c r="D20" s="32" t="s">
        <v>46</v>
      </c>
      <c r="E20" s="32" t="s">
        <v>47</v>
      </c>
      <c r="F20" s="33">
        <v>1976</v>
      </c>
      <c r="G20" s="34" t="str">
        <f>VLOOKUP(F20,'RN HZM'!$A$1:$B$122,2,0)</f>
        <v>MA</v>
      </c>
      <c r="H20" s="35" t="str">
        <f>VLOOKUP(F20,'RN ZBPM'!$A$1:$B$109,2,0)</f>
        <v>MA</v>
      </c>
      <c r="I20" s="36">
        <v>0.014918981481481481</v>
      </c>
      <c r="J20" s="29">
        <v>6</v>
      </c>
      <c r="K20" s="37">
        <f>I20/$I$3</f>
        <v>0.002983796296296296</v>
      </c>
    </row>
    <row r="21" spans="1:11" ht="12.75" customHeight="1">
      <c r="A21" s="29">
        <f>ROW(C15)</f>
        <v>15</v>
      </c>
      <c r="B21" s="30">
        <v>52</v>
      </c>
      <c r="C21" s="31" t="s">
        <v>48</v>
      </c>
      <c r="D21" s="32" t="s">
        <v>49</v>
      </c>
      <c r="E21" s="32" t="s">
        <v>47</v>
      </c>
      <c r="F21" s="33">
        <v>1977</v>
      </c>
      <c r="G21" s="34" t="str">
        <f>VLOOKUP(F21,'RN HZM'!$A$1:$B$122,2,0)</f>
        <v>MA</v>
      </c>
      <c r="H21" s="35" t="str">
        <f>VLOOKUP(F21,'RN ZBPM'!$A$1:$B$109,2,0)</f>
        <v>MA</v>
      </c>
      <c r="I21" s="36">
        <v>0.01505787037037037</v>
      </c>
      <c r="J21" s="29">
        <v>5</v>
      </c>
      <c r="K21" s="37">
        <f>I21/$I$3</f>
        <v>0.003011574074074074</v>
      </c>
    </row>
    <row r="22" spans="1:11" ht="12.75" customHeight="1">
      <c r="A22" s="29">
        <f>ROW(C16)</f>
        <v>16</v>
      </c>
      <c r="B22" s="30">
        <v>41</v>
      </c>
      <c r="C22" s="31" t="s">
        <v>50</v>
      </c>
      <c r="D22" s="32" t="s">
        <v>51</v>
      </c>
      <c r="E22" s="32" t="s">
        <v>52</v>
      </c>
      <c r="F22" s="33">
        <v>1976</v>
      </c>
      <c r="G22" s="34" t="str">
        <f>VLOOKUP(F22,'RN HZM'!$A$1:$B$122,2,0)</f>
        <v>MA</v>
      </c>
      <c r="H22" s="35" t="str">
        <f>VLOOKUP(F22,'RN ZBPM'!$A$1:$B$109,2,0)</f>
        <v>MA</v>
      </c>
      <c r="I22" s="36">
        <v>0.015057881944444445</v>
      </c>
      <c r="J22" s="29">
        <v>4</v>
      </c>
      <c r="K22" s="37">
        <f>I22/$I$3</f>
        <v>0.003011576388888889</v>
      </c>
    </row>
    <row r="23" spans="1:11" ht="12.75" customHeight="1">
      <c r="A23" s="29">
        <f>ROW(C17)</f>
        <v>17</v>
      </c>
      <c r="B23" s="30">
        <v>25</v>
      </c>
      <c r="C23" s="31" t="s">
        <v>43</v>
      </c>
      <c r="D23" s="32" t="s">
        <v>53</v>
      </c>
      <c r="E23" s="32" t="s">
        <v>54</v>
      </c>
      <c r="F23" s="33">
        <v>1999</v>
      </c>
      <c r="G23" s="34" t="str">
        <f>VLOOKUP(F23,'RN HZM'!$A$1:$B$122,2,0)</f>
        <v>MA</v>
      </c>
      <c r="H23" s="35" t="str">
        <f>VLOOKUP(F23,'RN ZBPM'!$A$1:$B$109,2,0)</f>
        <v>MA</v>
      </c>
      <c r="I23" s="36">
        <v>0.016898148148148148</v>
      </c>
      <c r="J23" s="29">
        <v>3</v>
      </c>
      <c r="K23" s="37">
        <f>I23/$I$3</f>
        <v>0.0033796296296296296</v>
      </c>
    </row>
    <row r="24" spans="1:11" ht="12.75" customHeight="1">
      <c r="A24" s="29">
        <f>ROW(C18)</f>
        <v>18</v>
      </c>
      <c r="B24" s="30">
        <v>55</v>
      </c>
      <c r="C24" s="31" t="s">
        <v>55</v>
      </c>
      <c r="D24" s="32" t="s">
        <v>56</v>
      </c>
      <c r="E24" s="32" t="s">
        <v>57</v>
      </c>
      <c r="F24" s="33">
        <v>1990</v>
      </c>
      <c r="G24" s="34" t="str">
        <f>VLOOKUP(F24,'RN HZM'!$A$1:$B$122,2,0)</f>
        <v>MA</v>
      </c>
      <c r="H24" s="35" t="str">
        <f>VLOOKUP(F24,'RN ZBPM'!$A$1:$B$109,2,0)</f>
        <v>MA</v>
      </c>
      <c r="I24" s="36">
        <v>0.017708333333333333</v>
      </c>
      <c r="J24" s="29">
        <v>2</v>
      </c>
      <c r="K24" s="37">
        <f>I24/$I$3</f>
        <v>0.0035416666666666665</v>
      </c>
    </row>
    <row r="25" spans="1:11" ht="12.75" customHeight="1">
      <c r="A25" s="29">
        <f>ROW(C19)</f>
        <v>19</v>
      </c>
      <c r="B25" s="30">
        <v>54</v>
      </c>
      <c r="C25" s="31" t="s">
        <v>58</v>
      </c>
      <c r="D25" s="32" t="s">
        <v>53</v>
      </c>
      <c r="E25" s="32" t="s">
        <v>59</v>
      </c>
      <c r="F25" s="33">
        <v>1991</v>
      </c>
      <c r="G25" s="34" t="str">
        <f>VLOOKUP(F25,'RN HZM'!$A$1:$B$122,2,0)</f>
        <v>MA</v>
      </c>
      <c r="H25" s="35" t="str">
        <f>VLOOKUP(F25,'RN ZBPM'!$A$1:$B$109,2,0)</f>
        <v>MA</v>
      </c>
      <c r="I25" s="36">
        <v>0.01857638888888889</v>
      </c>
      <c r="J25" s="29">
        <v>1</v>
      </c>
      <c r="K25" s="37">
        <f>I25/$I$3</f>
        <v>0.003715277777777778</v>
      </c>
    </row>
    <row r="26" spans="1:11" ht="12.75" customHeight="1">
      <c r="A26" s="23"/>
      <c r="B26" s="24"/>
      <c r="C26" s="25" t="str">
        <f>'Kat.'!A3</f>
        <v>Muži 40 – 49:</v>
      </c>
      <c r="D26" s="25" t="str">
        <f>'Kat.'!B3</f>
        <v>(RN 1975 – 1966)</v>
      </c>
      <c r="E26" s="25" t="str">
        <f>'Kat.'!C3</f>
        <v>MB</v>
      </c>
      <c r="F26" s="26"/>
      <c r="G26" s="26"/>
      <c r="H26" s="26"/>
      <c r="I26" s="27"/>
      <c r="J26" s="24"/>
      <c r="K26" s="28"/>
    </row>
    <row r="27" spans="1:11" ht="12.75" customHeight="1">
      <c r="A27" s="29">
        <f>ROW(C1)</f>
        <v>1</v>
      </c>
      <c r="B27" s="30">
        <v>42</v>
      </c>
      <c r="C27" s="31" t="s">
        <v>60</v>
      </c>
      <c r="D27" s="32" t="s">
        <v>61</v>
      </c>
      <c r="E27" s="32" t="s">
        <v>62</v>
      </c>
      <c r="F27" s="33">
        <v>1972</v>
      </c>
      <c r="G27" s="34" t="str">
        <f>VLOOKUP(F27,'RN HZM'!$A$1:$B$122,2,0)</f>
        <v>MB</v>
      </c>
      <c r="H27" s="35" t="str">
        <f>VLOOKUP(F27,'RN ZBPM'!$A$1:$B$109,2,0)</f>
        <v>MB</v>
      </c>
      <c r="I27" s="42">
        <v>0.012476851851851852</v>
      </c>
      <c r="J27" s="29">
        <v>30</v>
      </c>
      <c r="K27" s="37">
        <f>I27/$I$3</f>
        <v>0.0024953703703703705</v>
      </c>
    </row>
    <row r="28" spans="1:11" ht="12.75" customHeight="1">
      <c r="A28" s="29">
        <f>ROW(C2)</f>
        <v>2</v>
      </c>
      <c r="B28" s="30">
        <v>15</v>
      </c>
      <c r="C28" s="31" t="s">
        <v>63</v>
      </c>
      <c r="D28" s="32" t="s">
        <v>64</v>
      </c>
      <c r="E28" s="32" t="s">
        <v>65</v>
      </c>
      <c r="F28" s="33">
        <v>1974</v>
      </c>
      <c r="G28" s="34" t="str">
        <f>VLOOKUP(F28,'RN HZM'!$A$1:$B$122,2,0)</f>
        <v>MB</v>
      </c>
      <c r="H28" s="35" t="str">
        <f>VLOOKUP(F28,'RN ZBPM'!$A$1:$B$109,2,0)</f>
        <v>MB</v>
      </c>
      <c r="I28" s="42">
        <v>0.012743055555555556</v>
      </c>
      <c r="J28" s="29">
        <v>25</v>
      </c>
      <c r="K28" s="37">
        <f>I28/$I$3</f>
        <v>0.0025486111111111113</v>
      </c>
    </row>
    <row r="29" spans="1:11" ht="12.75" customHeight="1">
      <c r="A29" s="29">
        <f>ROW(C3)</f>
        <v>3</v>
      </c>
      <c r="B29" s="30">
        <v>44</v>
      </c>
      <c r="C29" s="31" t="s">
        <v>66</v>
      </c>
      <c r="D29" s="32" t="s">
        <v>39</v>
      </c>
      <c r="E29" s="32" t="s">
        <v>67</v>
      </c>
      <c r="F29" s="33">
        <v>1971</v>
      </c>
      <c r="G29" s="34" t="str">
        <f>VLOOKUP(F29,'RN HZM'!$A$1:$B$122,2,0)</f>
        <v>MB</v>
      </c>
      <c r="H29" s="35" t="str">
        <f>VLOOKUP(F29,'RN ZBPM'!$A$1:$B$109,2,0)</f>
        <v>MB</v>
      </c>
      <c r="I29" s="42">
        <v>0.013310185185185185</v>
      </c>
      <c r="J29" s="29">
        <v>21</v>
      </c>
      <c r="K29" s="37">
        <f>I29/$I$3</f>
        <v>0.002662037037037037</v>
      </c>
    </row>
    <row r="30" spans="1:11" ht="12.75" customHeight="1">
      <c r="A30" s="29">
        <f>ROW(C4)</f>
        <v>4</v>
      </c>
      <c r="B30" s="30">
        <v>36</v>
      </c>
      <c r="C30" s="31" t="s">
        <v>68</v>
      </c>
      <c r="D30" s="32" t="s">
        <v>39</v>
      </c>
      <c r="E30" s="32" t="s">
        <v>69</v>
      </c>
      <c r="F30" s="33">
        <v>1967</v>
      </c>
      <c r="G30" s="34" t="str">
        <f>VLOOKUP(F30,'RN HZM'!$A$1:$B$122,2,0)</f>
        <v>MB</v>
      </c>
      <c r="H30" s="35" t="str">
        <f>VLOOKUP(F30,'RN ZBPM'!$A$1:$B$109,2,0)</f>
        <v>MB</v>
      </c>
      <c r="I30" s="42">
        <v>0.013425925925925926</v>
      </c>
      <c r="J30" s="29">
        <v>18</v>
      </c>
      <c r="K30" s="37">
        <f>I30/$I$3</f>
        <v>0.0026851851851851854</v>
      </c>
    </row>
    <row r="31" spans="1:11" ht="12.75" customHeight="1">
      <c r="A31" s="29">
        <f>ROW(C5)</f>
        <v>5</v>
      </c>
      <c r="B31" s="30">
        <v>23</v>
      </c>
      <c r="C31" s="31" t="s">
        <v>70</v>
      </c>
      <c r="D31" s="32" t="s">
        <v>56</v>
      </c>
      <c r="E31" s="32" t="s">
        <v>71</v>
      </c>
      <c r="F31" s="33">
        <v>1975</v>
      </c>
      <c r="G31" s="34" t="str">
        <f>VLOOKUP(F31,'RN HZM'!$A$1:$B$122,2,0)</f>
        <v>MB</v>
      </c>
      <c r="H31" s="35" t="str">
        <f>VLOOKUP(F31,'RN ZBPM'!$A$1:$B$109,2,0)</f>
        <v>MA</v>
      </c>
      <c r="I31" s="42">
        <v>0.013831018518518519</v>
      </c>
      <c r="J31" s="29">
        <v>10</v>
      </c>
      <c r="K31" s="37">
        <f>I31/$I$3</f>
        <v>0.002766203703703704</v>
      </c>
    </row>
    <row r="32" spans="1:11" ht="12.75" customHeight="1">
      <c r="A32" s="29">
        <f>ROW(C6)</f>
        <v>6</v>
      </c>
      <c r="B32" s="30">
        <v>49</v>
      </c>
      <c r="C32" s="31" t="s">
        <v>72</v>
      </c>
      <c r="D32" s="32" t="s">
        <v>64</v>
      </c>
      <c r="E32" s="32" t="s">
        <v>73</v>
      </c>
      <c r="F32" s="33">
        <v>1972</v>
      </c>
      <c r="G32" s="34" t="str">
        <f>VLOOKUP(F32,'RN HZM'!$A$1:$B$122,2,0)</f>
        <v>MB</v>
      </c>
      <c r="H32" s="35" t="str">
        <f>VLOOKUP(F32,'RN ZBPM'!$A$1:$B$109,2,0)</f>
        <v>MB</v>
      </c>
      <c r="I32" s="42">
        <v>0.013912037037037037</v>
      </c>
      <c r="J32" s="29">
        <v>16</v>
      </c>
      <c r="K32" s="37">
        <f>I32/$I$3</f>
        <v>0.0027824074074074075</v>
      </c>
    </row>
    <row r="33" spans="1:11" ht="12.75" customHeight="1">
      <c r="A33" s="29">
        <f>ROW(C7)</f>
        <v>7</v>
      </c>
      <c r="B33" s="30">
        <v>17</v>
      </c>
      <c r="C33" s="31" t="s">
        <v>74</v>
      </c>
      <c r="D33" s="32" t="s">
        <v>75</v>
      </c>
      <c r="E33" s="32" t="s">
        <v>76</v>
      </c>
      <c r="F33" s="33">
        <v>1969</v>
      </c>
      <c r="G33" s="34" t="str">
        <f>VLOOKUP(F33,'RN HZM'!$A$1:$B$122,2,0)</f>
        <v>MB</v>
      </c>
      <c r="H33" s="35" t="str">
        <f>VLOOKUP(F33,'RN ZBPM'!$A$1:$B$109,2,0)</f>
        <v>MB</v>
      </c>
      <c r="I33" s="42">
        <v>0.015335648148148149</v>
      </c>
      <c r="J33" s="29">
        <v>14</v>
      </c>
      <c r="K33" s="37">
        <f>I33/$I$3</f>
        <v>0.0030671296296296297</v>
      </c>
    </row>
    <row r="34" spans="1:11" ht="12.75" customHeight="1">
      <c r="A34" s="29">
        <f>ROW(C8)</f>
        <v>8</v>
      </c>
      <c r="B34" s="30">
        <v>28</v>
      </c>
      <c r="C34" s="31" t="s">
        <v>77</v>
      </c>
      <c r="D34" s="32" t="s">
        <v>39</v>
      </c>
      <c r="E34" s="32" t="s">
        <v>78</v>
      </c>
      <c r="F34" s="33">
        <v>1967</v>
      </c>
      <c r="G34" s="34" t="str">
        <f>VLOOKUP(F34,'RN HZM'!$A$1:$B$122,2,0)</f>
        <v>MB</v>
      </c>
      <c r="H34" s="35" t="str">
        <f>VLOOKUP(F34,'RN ZBPM'!$A$1:$B$109,2,0)</f>
        <v>MB</v>
      </c>
      <c r="I34" s="42">
        <v>0.019328703703703702</v>
      </c>
      <c r="J34" s="29">
        <v>13</v>
      </c>
      <c r="K34" s="37">
        <f>I34/$I$3</f>
        <v>0.0038657407407407403</v>
      </c>
    </row>
    <row r="35" spans="1:11" ht="12.75" customHeight="1">
      <c r="A35" s="23"/>
      <c r="B35" s="24"/>
      <c r="C35" s="25" t="str">
        <f>'Kat.'!A4</f>
        <v>Muži 50 – 59:</v>
      </c>
      <c r="D35" s="25" t="str">
        <f>'Kat.'!B4</f>
        <v>(RN 1965 – 1956)</v>
      </c>
      <c r="E35" s="25" t="str">
        <f>'Kat.'!C4</f>
        <v>MC</v>
      </c>
      <c r="F35" s="26"/>
      <c r="G35" s="26"/>
      <c r="H35" s="26"/>
      <c r="I35" s="27"/>
      <c r="J35" s="24"/>
      <c r="K35" s="28"/>
    </row>
    <row r="36" spans="1:11" ht="12.75" customHeight="1">
      <c r="A36" s="29">
        <f>ROW(C1)</f>
        <v>1</v>
      </c>
      <c r="B36" s="30">
        <v>22</v>
      </c>
      <c r="C36" s="31" t="s">
        <v>38</v>
      </c>
      <c r="D36" s="32" t="s">
        <v>79</v>
      </c>
      <c r="E36" s="32" t="s">
        <v>80</v>
      </c>
      <c r="F36" s="33">
        <v>1960</v>
      </c>
      <c r="G36" s="34" t="str">
        <f>VLOOKUP(F36,'RN HZM'!$A$1:$B$122,2,0)</f>
        <v>MC</v>
      </c>
      <c r="H36" s="35" t="str">
        <f>VLOOKUP(F36,'RN ZBPM'!$A$1:$B$109,2,0)</f>
        <v>MC</v>
      </c>
      <c r="I36" s="42">
        <v>0.013564814814814814</v>
      </c>
      <c r="J36" s="29">
        <v>30</v>
      </c>
      <c r="K36" s="37">
        <f>I36/$I$3</f>
        <v>0.002712962962962963</v>
      </c>
    </row>
    <row r="37" spans="1:11" ht="12.75" customHeight="1">
      <c r="A37" s="29">
        <f>ROW(C2)</f>
        <v>2</v>
      </c>
      <c r="B37" s="30">
        <v>12</v>
      </c>
      <c r="C37" s="31" t="s">
        <v>81</v>
      </c>
      <c r="D37" s="32" t="s">
        <v>39</v>
      </c>
      <c r="E37" s="32" t="s">
        <v>31</v>
      </c>
      <c r="F37" s="33">
        <v>1961</v>
      </c>
      <c r="G37" s="34" t="str">
        <f>VLOOKUP(F37,'RN HZM'!$A$1:$B$122,2,0)</f>
        <v>MC</v>
      </c>
      <c r="H37" s="35" t="str">
        <f>VLOOKUP(F37,'RN ZBPM'!$A$1:$B$109,2,0)</f>
        <v>MC</v>
      </c>
      <c r="I37" s="42">
        <v>0.014456018518518519</v>
      </c>
      <c r="J37" s="29">
        <v>25</v>
      </c>
      <c r="K37" s="37">
        <f>I37/$I$3</f>
        <v>0.002891203703703704</v>
      </c>
    </row>
    <row r="38" spans="1:11" ht="12.75" customHeight="1">
      <c r="A38" s="29">
        <f>ROW(C3)</f>
        <v>3</v>
      </c>
      <c r="B38" s="30">
        <v>43</v>
      </c>
      <c r="C38" s="31" t="s">
        <v>82</v>
      </c>
      <c r="D38" s="32" t="s">
        <v>79</v>
      </c>
      <c r="E38" s="32" t="s">
        <v>83</v>
      </c>
      <c r="F38" s="33">
        <v>1965</v>
      </c>
      <c r="G38" s="34" t="str">
        <f>VLOOKUP(F38,'RN HZM'!$A$1:$B$122,2,0)</f>
        <v>MC</v>
      </c>
      <c r="H38" s="35" t="str">
        <f>VLOOKUP(F38,'RN ZBPM'!$A$1:$B$109,2,0)</f>
        <v>MB</v>
      </c>
      <c r="I38" s="42">
        <v>0.014641203703703703</v>
      </c>
      <c r="J38" s="29">
        <v>15</v>
      </c>
      <c r="K38" s="37">
        <f>I38/$I$3</f>
        <v>0.002928240740740741</v>
      </c>
    </row>
    <row r="39" spans="1:11" ht="12.75" customHeight="1">
      <c r="A39" s="29">
        <f>ROW(C4)</f>
        <v>4</v>
      </c>
      <c r="B39" s="30">
        <v>6</v>
      </c>
      <c r="C39" s="31" t="s">
        <v>43</v>
      </c>
      <c r="D39" s="32" t="s">
        <v>84</v>
      </c>
      <c r="E39" s="32" t="s">
        <v>54</v>
      </c>
      <c r="F39" s="33">
        <v>1958</v>
      </c>
      <c r="G39" s="34" t="str">
        <f>VLOOKUP(F39,'RN HZM'!$A$1:$B$122,2,0)</f>
        <v>MC</v>
      </c>
      <c r="H39" s="35" t="str">
        <f>VLOOKUP(F39,'RN ZBPM'!$A$1:$B$109,2,0)</f>
        <v>MC</v>
      </c>
      <c r="I39" s="42">
        <v>0.016122685185185184</v>
      </c>
      <c r="J39" s="29">
        <v>21</v>
      </c>
      <c r="K39" s="37">
        <f>I39/$I$3</f>
        <v>0.003224537037037037</v>
      </c>
    </row>
    <row r="40" spans="1:11" ht="12.75" customHeight="1">
      <c r="A40" s="29">
        <f>ROW(C5)</f>
        <v>5</v>
      </c>
      <c r="B40" s="30">
        <v>58</v>
      </c>
      <c r="C40" s="31" t="s">
        <v>85</v>
      </c>
      <c r="D40" s="32" t="s">
        <v>86</v>
      </c>
      <c r="E40" s="32" t="s">
        <v>87</v>
      </c>
      <c r="F40" s="33">
        <v>1960</v>
      </c>
      <c r="G40" s="34" t="str">
        <f>VLOOKUP(F40,'RN HZM'!$A$1:$B$122,2,0)</f>
        <v>MC</v>
      </c>
      <c r="H40" s="35" t="str">
        <f>VLOOKUP(F40,'RN ZBPM'!$A$1:$B$109,2,0)</f>
        <v>MC</v>
      </c>
      <c r="I40" s="42">
        <v>0.016747685185185185</v>
      </c>
      <c r="J40" s="29">
        <v>18</v>
      </c>
      <c r="K40" s="37">
        <f>I40/$I$3</f>
        <v>0.003349537037037037</v>
      </c>
    </row>
    <row r="41" spans="1:11" ht="12.75" customHeight="1">
      <c r="A41" s="29">
        <f>ROW(C6)</f>
        <v>6</v>
      </c>
      <c r="B41" s="30">
        <v>4</v>
      </c>
      <c r="C41" s="31" t="s">
        <v>88</v>
      </c>
      <c r="D41" s="32" t="s">
        <v>79</v>
      </c>
      <c r="E41" s="32" t="s">
        <v>89</v>
      </c>
      <c r="F41" s="33">
        <v>1956</v>
      </c>
      <c r="G41" s="34" t="str">
        <f>VLOOKUP(F41,'RN HZM'!$A$1:$B$122,2,0)</f>
        <v>MC</v>
      </c>
      <c r="H41" s="35" t="str">
        <f>VLOOKUP(F41,'RN ZBPM'!$A$1:$B$109,2,0)</f>
        <v>MC</v>
      </c>
      <c r="I41" s="42">
        <v>0.01695601851851852</v>
      </c>
      <c r="J41" s="29">
        <v>16</v>
      </c>
      <c r="K41" s="37">
        <f>I41/$I$3</f>
        <v>0.003391203703703704</v>
      </c>
    </row>
    <row r="42" spans="1:11" ht="12.75" customHeight="1">
      <c r="A42" s="29">
        <f>ROW(C7)</f>
        <v>7</v>
      </c>
      <c r="B42" s="30">
        <v>45</v>
      </c>
      <c r="C42" s="31" t="s">
        <v>90</v>
      </c>
      <c r="D42" s="32" t="s">
        <v>91</v>
      </c>
      <c r="E42" s="32" t="s">
        <v>92</v>
      </c>
      <c r="F42" s="33">
        <v>1958</v>
      </c>
      <c r="G42" s="34" t="str">
        <f>VLOOKUP(F42,'RN HZM'!$A$1:$B$122,2,0)</f>
        <v>MC</v>
      </c>
      <c r="H42" s="35" t="str">
        <f>VLOOKUP(F42,'RN ZBPM'!$A$1:$B$109,2,0)</f>
        <v>MC</v>
      </c>
      <c r="I42" s="42">
        <v>0.017094907407407406</v>
      </c>
      <c r="J42" s="29">
        <v>15</v>
      </c>
      <c r="K42" s="37">
        <f>I42/$I$3</f>
        <v>0.003418981481481481</v>
      </c>
    </row>
    <row r="43" spans="1:11" ht="12.75" customHeight="1">
      <c r="A43" s="23"/>
      <c r="B43" s="24"/>
      <c r="C43" s="25" t="str">
        <f>'Kat.'!A5</f>
        <v>Muži nad 60: </v>
      </c>
      <c r="D43" s="25" t="str">
        <f>'Kat.'!B5</f>
        <v>(RN 1955 a méně)</v>
      </c>
      <c r="E43" s="25" t="str">
        <f>'Kat.'!C5</f>
        <v>MD</v>
      </c>
      <c r="F43" s="26"/>
      <c r="G43" s="26"/>
      <c r="H43" s="26"/>
      <c r="I43" s="27"/>
      <c r="J43" s="24"/>
      <c r="K43" s="28"/>
    </row>
    <row r="44" spans="1:11" ht="12.75" customHeight="1">
      <c r="A44" s="29">
        <f>ROW(C1)</f>
        <v>1</v>
      </c>
      <c r="B44" s="30">
        <v>57</v>
      </c>
      <c r="C44" s="31" t="s">
        <v>93</v>
      </c>
      <c r="D44" s="32" t="s">
        <v>94</v>
      </c>
      <c r="E44" s="32" t="s">
        <v>95</v>
      </c>
      <c r="F44" s="33">
        <v>1953</v>
      </c>
      <c r="G44" s="34" t="str">
        <f>VLOOKUP(F44,'RN HZM'!$A$1:$B$122,2,0)</f>
        <v>MD</v>
      </c>
      <c r="H44" s="35" t="str">
        <f>VLOOKUP(F44,'RN ZBPM'!$A$1:$B$109,2,0)</f>
        <v>MD</v>
      </c>
      <c r="I44" s="42">
        <v>0.015520833333333333</v>
      </c>
      <c r="J44" s="29">
        <v>30</v>
      </c>
      <c r="K44" s="37">
        <f>I44/$I$3</f>
        <v>0.0031041666666666665</v>
      </c>
    </row>
    <row r="45" spans="1:11" ht="12.75" customHeight="1">
      <c r="A45" s="29">
        <f>ROW(C3)</f>
        <v>3</v>
      </c>
      <c r="B45" s="30">
        <v>8</v>
      </c>
      <c r="C45" s="31" t="s">
        <v>96</v>
      </c>
      <c r="D45" s="32" t="s">
        <v>97</v>
      </c>
      <c r="E45" s="32" t="s">
        <v>17</v>
      </c>
      <c r="F45" s="33">
        <v>1949</v>
      </c>
      <c r="G45" s="34" t="str">
        <f>VLOOKUP(F45,'RN HZM'!$A$1:$B$122,2,0)</f>
        <v>MD</v>
      </c>
      <c r="H45" s="35" t="str">
        <f>VLOOKUP(F45,'RN ZBPM'!$A$1:$B$109,2,0)</f>
        <v>MD</v>
      </c>
      <c r="I45" s="42">
        <v>0.015601851851851851</v>
      </c>
      <c r="J45" s="29">
        <v>25</v>
      </c>
      <c r="K45" s="37">
        <f>I45/$I$3</f>
        <v>0.00312037037037037</v>
      </c>
    </row>
    <row r="46" spans="1:11" ht="12.75" customHeight="1">
      <c r="A46" s="29">
        <f>ROW(C4)</f>
        <v>4</v>
      </c>
      <c r="B46" s="30">
        <v>33</v>
      </c>
      <c r="C46" s="31" t="s">
        <v>98</v>
      </c>
      <c r="D46" s="32" t="s">
        <v>99</v>
      </c>
      <c r="E46" s="32" t="s">
        <v>100</v>
      </c>
      <c r="F46" s="33">
        <v>1951</v>
      </c>
      <c r="G46" s="34" t="str">
        <f>VLOOKUP(F46,'RN HZM'!$A$1:$B$122,2,0)</f>
        <v>MD</v>
      </c>
      <c r="H46" s="35" t="str">
        <f>VLOOKUP(F46,'RN ZBPM'!$A$1:$B$109,2,0)</f>
        <v>MD</v>
      </c>
      <c r="I46" s="42">
        <v>0.01607638888888889</v>
      </c>
      <c r="J46" s="29">
        <v>21</v>
      </c>
      <c r="K46" s="37">
        <f>I46/$I$3</f>
        <v>0.003215277777777778</v>
      </c>
    </row>
    <row r="47" spans="1:11" ht="12.75" customHeight="1">
      <c r="A47" s="29">
        <f>ROW(C5)</f>
        <v>5</v>
      </c>
      <c r="B47" s="30">
        <v>29</v>
      </c>
      <c r="C47" s="31" t="s">
        <v>101</v>
      </c>
      <c r="D47" s="32" t="s">
        <v>102</v>
      </c>
      <c r="E47" s="32" t="s">
        <v>17</v>
      </c>
      <c r="F47" s="33">
        <v>1952</v>
      </c>
      <c r="G47" s="34" t="str">
        <f>VLOOKUP(F47,'RN HZM'!$A$1:$B$122,2,0)</f>
        <v>MD</v>
      </c>
      <c r="H47" s="35" t="str">
        <f>VLOOKUP(F47,'RN ZBPM'!$A$1:$B$109,2,0)</f>
        <v>MD</v>
      </c>
      <c r="I47" s="42">
        <v>0.01925925925925926</v>
      </c>
      <c r="J47" s="29">
        <v>18</v>
      </c>
      <c r="K47" s="37">
        <f>I47/$I$3</f>
        <v>0.003851851851851852</v>
      </c>
    </row>
    <row r="48" spans="1:11" ht="12.75" customHeight="1">
      <c r="A48" s="8" t="str">
        <f>'Zadani_bezcu HZ + P'!B1</f>
        <v>8.z. ZBP – 10.01.2015 „Znovín Kros“ </v>
      </c>
      <c r="B48" s="9"/>
      <c r="C48" s="9"/>
      <c r="D48" s="9"/>
      <c r="E48" s="9"/>
      <c r="F48" s="10"/>
      <c r="G48" s="10"/>
      <c r="H48" s="43"/>
      <c r="I48" s="12">
        <f>'Zadani_bezcu HZ + P'!I5</f>
        <v>2.5</v>
      </c>
      <c r="J48" s="12" t="s">
        <v>1</v>
      </c>
      <c r="K48" s="12" t="s">
        <v>2</v>
      </c>
    </row>
    <row r="49" spans="1:11" ht="12.75" customHeight="1">
      <c r="A49" s="23"/>
      <c r="B49" s="24"/>
      <c r="C49" s="25" t="str">
        <f>'Kat.'!A6</f>
        <v>Ženy do 34</v>
      </c>
      <c r="D49" s="25" t="str">
        <f>'Kat.'!B6</f>
        <v>(RN 1981 a mladší)</v>
      </c>
      <c r="E49" s="25" t="str">
        <f>'Kat.'!C6</f>
        <v>ŽA</v>
      </c>
      <c r="F49" s="26"/>
      <c r="G49" s="26"/>
      <c r="H49" s="26"/>
      <c r="I49" s="27"/>
      <c r="J49" s="24"/>
      <c r="K49" s="28"/>
    </row>
    <row r="50" spans="1:11" ht="12.75" customHeight="1">
      <c r="A50" s="29">
        <f>ROW(C1)</f>
        <v>1</v>
      </c>
      <c r="B50" s="30">
        <v>39</v>
      </c>
      <c r="C50" s="31" t="s">
        <v>103</v>
      </c>
      <c r="D50" s="32" t="s">
        <v>104</v>
      </c>
      <c r="E50" s="32" t="s">
        <v>52</v>
      </c>
      <c r="F50" s="33">
        <v>2002</v>
      </c>
      <c r="G50" s="34" t="str">
        <f>VLOOKUP(F50,'RN HZZ'!$A$1:$B$120,2,0)</f>
        <v>ŽA</v>
      </c>
      <c r="H50" s="35" t="str">
        <f>VLOOKUP(F50,'RN ZBPZ'!$A$1:$B$108,2,0)</f>
        <v>ŽA</v>
      </c>
      <c r="I50" s="42">
        <v>0.007326388888888889</v>
      </c>
      <c r="J50" s="29">
        <v>30</v>
      </c>
      <c r="K50" s="37">
        <f>I50/$I$48</f>
        <v>0.0029305555555555556</v>
      </c>
    </row>
    <row r="51" spans="1:11" ht="12.75" customHeight="1">
      <c r="A51" s="29">
        <f>ROW(C2)</f>
        <v>2</v>
      </c>
      <c r="B51" s="30">
        <v>19</v>
      </c>
      <c r="C51" s="31" t="s">
        <v>105</v>
      </c>
      <c r="D51" s="32" t="s">
        <v>106</v>
      </c>
      <c r="E51" s="32" t="s">
        <v>31</v>
      </c>
      <c r="F51" s="33">
        <v>1999</v>
      </c>
      <c r="G51" s="34" t="str">
        <f>VLOOKUP(F51,'RN HZZ'!$A$1:$B$120,2,0)</f>
        <v>ŽA</v>
      </c>
      <c r="H51" s="35" t="str">
        <f>VLOOKUP(F51,'RN ZBPZ'!$A$1:$B$108,2,0)</f>
        <v>ŽA</v>
      </c>
      <c r="I51" s="42">
        <v>0.007337962962962963</v>
      </c>
      <c r="J51" s="29">
        <v>25</v>
      </c>
      <c r="K51" s="37">
        <f>I51/$I$48</f>
        <v>0.002935185185185185</v>
      </c>
    </row>
    <row r="52" spans="1:11" ht="12.75" customHeight="1">
      <c r="A52" s="29">
        <f>ROW(C3)</f>
        <v>3</v>
      </c>
      <c r="B52" s="30">
        <v>40</v>
      </c>
      <c r="C52" s="31" t="s">
        <v>103</v>
      </c>
      <c r="D52" s="32" t="s">
        <v>107</v>
      </c>
      <c r="E52" s="32" t="s">
        <v>52</v>
      </c>
      <c r="F52" s="33">
        <v>2005</v>
      </c>
      <c r="G52" s="34" t="str">
        <f>VLOOKUP(F52,'RN HZZ'!$A$1:$B$120,2,0)</f>
        <v>ŽA</v>
      </c>
      <c r="H52" s="35" t="str">
        <f>VLOOKUP(F52,'RN ZBPZ'!$A$1:$B$108,2,0)</f>
        <v>ŽA</v>
      </c>
      <c r="I52" s="42">
        <v>0.007789351851851852</v>
      </c>
      <c r="J52" s="29">
        <v>21</v>
      </c>
      <c r="K52" s="37">
        <f>I52/$I$48</f>
        <v>0.003115740740740741</v>
      </c>
    </row>
    <row r="53" spans="1:11" ht="12.75" customHeight="1">
      <c r="A53" s="29">
        <f>ROW(C4)</f>
        <v>4</v>
      </c>
      <c r="B53" s="30">
        <v>48</v>
      </c>
      <c r="C53" s="31" t="s">
        <v>108</v>
      </c>
      <c r="D53" s="32" t="s">
        <v>109</v>
      </c>
      <c r="E53" s="32" t="s">
        <v>110</v>
      </c>
      <c r="F53" s="33">
        <v>2001</v>
      </c>
      <c r="G53" s="34" t="str">
        <f>VLOOKUP(F53,'RN HZZ'!$A$1:$B$120,2,0)</f>
        <v>ŽA</v>
      </c>
      <c r="H53" s="35" t="str">
        <f>VLOOKUP(F53,'RN ZBPZ'!$A$1:$B$108,2,0)</f>
        <v>ŽA</v>
      </c>
      <c r="I53" s="42">
        <v>0.008449074074074074</v>
      </c>
      <c r="J53" s="29">
        <v>16</v>
      </c>
      <c r="K53" s="37">
        <f>I53/$I$48</f>
        <v>0.0033796296296296296</v>
      </c>
    </row>
    <row r="54" spans="1:11" ht="12.75" customHeight="1">
      <c r="A54" s="29">
        <f>ROW(C5)</f>
        <v>5</v>
      </c>
      <c r="B54" s="30">
        <v>18</v>
      </c>
      <c r="C54" s="31" t="s">
        <v>105</v>
      </c>
      <c r="D54" s="32" t="s">
        <v>111</v>
      </c>
      <c r="E54" s="32" t="s">
        <v>31</v>
      </c>
      <c r="F54" s="33">
        <v>1993</v>
      </c>
      <c r="G54" s="34" t="str">
        <f>VLOOKUP(F54,'RN HZZ'!$A$1:$B$120,2,0)</f>
        <v>ŽA</v>
      </c>
      <c r="H54" s="35" t="str">
        <f>VLOOKUP(F54,'RN ZBPZ'!$A$1:$B$108,2,0)</f>
        <v>ŽA</v>
      </c>
      <c r="I54" s="42">
        <v>0.008506944444444444</v>
      </c>
      <c r="J54" s="29">
        <v>15</v>
      </c>
      <c r="K54" s="37">
        <f>I54/$I$48</f>
        <v>0.0034027777777777776</v>
      </c>
    </row>
    <row r="55" spans="1:11" ht="12.75" customHeight="1">
      <c r="A55" s="29">
        <f>ROW(C6)</f>
        <v>6</v>
      </c>
      <c r="B55" s="30">
        <v>16</v>
      </c>
      <c r="C55" s="31" t="s">
        <v>112</v>
      </c>
      <c r="D55" s="32" t="s">
        <v>113</v>
      </c>
      <c r="E55" s="32" t="s">
        <v>54</v>
      </c>
      <c r="F55" s="33">
        <v>1988</v>
      </c>
      <c r="G55" s="34" t="str">
        <f>VLOOKUP(F55,'RN HZZ'!$A$1:$B$120,2,0)</f>
        <v>ŽA</v>
      </c>
      <c r="H55" s="35" t="str">
        <f>VLOOKUP(F55,'RN ZBPZ'!$A$1:$B$108,2,0)</f>
        <v>ŽA</v>
      </c>
      <c r="I55" s="42">
        <v>0.009606481481481481</v>
      </c>
      <c r="J55" s="29">
        <v>13</v>
      </c>
      <c r="K55" s="37">
        <f>I55/$I$48</f>
        <v>0.0038425925925925928</v>
      </c>
    </row>
    <row r="56" spans="1:11" ht="12.75" customHeight="1">
      <c r="A56" s="29">
        <f>ROW(C7)</f>
        <v>7</v>
      </c>
      <c r="B56" s="30">
        <v>56</v>
      </c>
      <c r="C56" s="31" t="s">
        <v>114</v>
      </c>
      <c r="D56" s="32" t="s">
        <v>115</v>
      </c>
      <c r="E56" s="32" t="s">
        <v>116</v>
      </c>
      <c r="F56" s="33">
        <v>1984</v>
      </c>
      <c r="G56" s="34" t="str">
        <f>VLOOKUP(F56,'RN HZZ'!$A$1:$B$120,2,0)</f>
        <v>ŽA</v>
      </c>
      <c r="H56" s="35" t="str">
        <f>VLOOKUP(F56,'RN ZBPZ'!$A$1:$B$108,2,0)</f>
        <v>ŽA</v>
      </c>
      <c r="I56" s="42">
        <v>0.010520833333333333</v>
      </c>
      <c r="J56" s="29">
        <v>12</v>
      </c>
      <c r="K56" s="37">
        <f>I56/$I$48</f>
        <v>0.004208333333333333</v>
      </c>
    </row>
    <row r="57" spans="1:11" ht="12.75" customHeight="1">
      <c r="A57" s="29">
        <f>ROW(C8)</f>
        <v>8</v>
      </c>
      <c r="B57" s="30">
        <v>51</v>
      </c>
      <c r="C57" s="31" t="s">
        <v>117</v>
      </c>
      <c r="D57" s="32" t="s">
        <v>118</v>
      </c>
      <c r="E57" s="32" t="s">
        <v>119</v>
      </c>
      <c r="F57" s="33">
        <v>1984</v>
      </c>
      <c r="G57" s="34" t="str">
        <f>VLOOKUP(F57,'RN HZZ'!$A$1:$B$120,2,0)</f>
        <v>ŽA</v>
      </c>
      <c r="H57" s="35" t="str">
        <f>VLOOKUP(F57,'RN ZBPZ'!$A$1:$B$108,2,0)</f>
        <v>ŽA</v>
      </c>
      <c r="I57" s="42">
        <v>0.011597222222222222</v>
      </c>
      <c r="J57" s="29">
        <v>11</v>
      </c>
      <c r="K57" s="37">
        <f>I57/$I$48</f>
        <v>0.004638888888888889</v>
      </c>
    </row>
    <row r="58" spans="1:11" ht="12.75" customHeight="1">
      <c r="A58" s="23"/>
      <c r="B58" s="24"/>
      <c r="C58" s="25" t="str">
        <f>'Kat.'!A7</f>
        <v>Ženy nad 35</v>
      </c>
      <c r="D58" s="25" t="str">
        <f>'Kat.'!B7</f>
        <v>(RN 1980 a méně)</v>
      </c>
      <c r="E58" s="25" t="str">
        <f>'Kat.'!C7</f>
        <v>ŽB</v>
      </c>
      <c r="F58" s="26"/>
      <c r="G58" s="26"/>
      <c r="H58" s="26"/>
      <c r="I58" s="27"/>
      <c r="J58" s="24"/>
      <c r="K58" s="28"/>
    </row>
    <row r="59" spans="1:11" ht="12.75" customHeight="1">
      <c r="A59" s="29">
        <f>ROW(C1)</f>
        <v>1</v>
      </c>
      <c r="B59" s="30">
        <v>2</v>
      </c>
      <c r="C59" s="31" t="s">
        <v>120</v>
      </c>
      <c r="D59" s="32" t="s">
        <v>121</v>
      </c>
      <c r="E59" s="32" t="s">
        <v>122</v>
      </c>
      <c r="F59" s="33">
        <v>1972</v>
      </c>
      <c r="G59" s="34" t="str">
        <f>VLOOKUP(F59,'RN HZZ'!$A$1:$B$120,2,0)</f>
        <v>ŽB</v>
      </c>
      <c r="H59" s="35" t="str">
        <f>VLOOKUP(F59,'RN ZBPZ'!$A$1:$B$108,2,0)</f>
        <v>ŽB</v>
      </c>
      <c r="I59" s="42">
        <v>0.007152777777777778</v>
      </c>
      <c r="J59" s="29">
        <v>30</v>
      </c>
      <c r="K59" s="37">
        <f>I59/$I$48</f>
        <v>0.002861111111111111</v>
      </c>
    </row>
    <row r="60" spans="1:11" ht="12.75" customHeight="1">
      <c r="A60" s="29">
        <f>ROW(C2)</f>
        <v>2</v>
      </c>
      <c r="B60" s="30">
        <v>31</v>
      </c>
      <c r="C60" s="31" t="s">
        <v>123</v>
      </c>
      <c r="D60" s="32" t="s">
        <v>124</v>
      </c>
      <c r="E60" s="32" t="s">
        <v>47</v>
      </c>
      <c r="F60" s="33">
        <v>1977</v>
      </c>
      <c r="G60" s="34" t="str">
        <f>VLOOKUP(F60,'RN HZZ'!$A$1:$B$120,2,0)</f>
        <v>ŽB</v>
      </c>
      <c r="H60" s="35" t="str">
        <f>VLOOKUP(F60,'RN ZBPZ'!$A$1:$B$108,2,0)</f>
        <v>ŽB</v>
      </c>
      <c r="I60" s="42">
        <v>0.007430555555555556</v>
      </c>
      <c r="J60" s="29">
        <v>25</v>
      </c>
      <c r="K60" s="37">
        <f>I60/$I$48</f>
        <v>0.0029722222222222225</v>
      </c>
    </row>
    <row r="61" spans="1:11" ht="12.75" customHeight="1">
      <c r="A61" s="29">
        <f>ROW(C3)</f>
        <v>3</v>
      </c>
      <c r="B61" s="30">
        <v>11</v>
      </c>
      <c r="C61" s="31" t="s">
        <v>125</v>
      </c>
      <c r="D61" s="32" t="s">
        <v>126</v>
      </c>
      <c r="E61" s="32" t="s">
        <v>76</v>
      </c>
      <c r="F61" s="33">
        <v>1980</v>
      </c>
      <c r="G61" s="34" t="str">
        <f>VLOOKUP(F61,'RN HZZ'!$A$1:$B$120,2,0)</f>
        <v>ŽB</v>
      </c>
      <c r="H61" s="35" t="str">
        <f>VLOOKUP(F61,'RN ZBPZ'!$A$1:$B$108,2,0)</f>
        <v>ŽA</v>
      </c>
      <c r="I61" s="42">
        <v>0.007847222222222222</v>
      </c>
      <c r="J61" s="29">
        <v>18</v>
      </c>
      <c r="K61" s="37">
        <f>I61/$I$48</f>
        <v>0.003138888888888889</v>
      </c>
    </row>
    <row r="62" spans="1:11" ht="12.75" customHeight="1">
      <c r="A62" s="29">
        <f>ROW(C4)</f>
        <v>4</v>
      </c>
      <c r="B62" s="30">
        <v>38</v>
      </c>
      <c r="C62" s="31" t="s">
        <v>127</v>
      </c>
      <c r="D62" s="32" t="s">
        <v>128</v>
      </c>
      <c r="E62" s="32" t="s">
        <v>47</v>
      </c>
      <c r="F62" s="33">
        <v>1976</v>
      </c>
      <c r="G62" s="34" t="str">
        <f>VLOOKUP(F62,'RN HZZ'!$A$1:$B$120,2,0)</f>
        <v>ŽB</v>
      </c>
      <c r="H62" s="35" t="str">
        <f>VLOOKUP(F62,'RN ZBPZ'!$A$1:$B$108,2,0)</f>
        <v>ŽB</v>
      </c>
      <c r="I62" s="42">
        <v>0.008055555555555555</v>
      </c>
      <c r="J62" s="29">
        <v>21</v>
      </c>
      <c r="K62" s="37">
        <f>I62/$I$48</f>
        <v>0.0032222222222222222</v>
      </c>
    </row>
    <row r="63" spans="1:11" ht="12.75" customHeight="1">
      <c r="A63" s="29">
        <f>ROW(C5)</f>
        <v>5</v>
      </c>
      <c r="B63" s="30">
        <v>10</v>
      </c>
      <c r="C63" s="31" t="s">
        <v>129</v>
      </c>
      <c r="D63" s="32" t="s">
        <v>130</v>
      </c>
      <c r="E63" s="32" t="s">
        <v>76</v>
      </c>
      <c r="F63" s="33">
        <v>1962</v>
      </c>
      <c r="G63" s="34" t="str">
        <f>VLOOKUP(F63,'RN HZZ'!$A$1:$B$120,2,0)</f>
        <v>ŽB</v>
      </c>
      <c r="H63" s="35" t="str">
        <f>VLOOKUP(F63,'RN ZBPZ'!$A$1:$B$108,2,0)</f>
        <v>ŽB</v>
      </c>
      <c r="I63" s="42">
        <v>0.008171296296296296</v>
      </c>
      <c r="J63" s="29">
        <v>18</v>
      </c>
      <c r="K63" s="37">
        <f>I63/$I$48</f>
        <v>0.0032685185185185187</v>
      </c>
    </row>
    <row r="64" spans="1:11" ht="12.75" customHeight="1">
      <c r="A64" s="29">
        <f>ROW(C6)</f>
        <v>6</v>
      </c>
      <c r="B64" s="30">
        <v>53</v>
      </c>
      <c r="C64" s="31" t="s">
        <v>131</v>
      </c>
      <c r="D64" s="32" t="s">
        <v>132</v>
      </c>
      <c r="E64" s="32" t="s">
        <v>133</v>
      </c>
      <c r="F64" s="33">
        <v>1965</v>
      </c>
      <c r="G64" s="34" t="str">
        <f>VLOOKUP(F64,'RN HZZ'!$A$1:$B$120,2,0)</f>
        <v>ŽB</v>
      </c>
      <c r="H64" s="35" t="str">
        <f>VLOOKUP(F64,'RN ZBPZ'!$A$1:$B$108,2,0)</f>
        <v>ŽB</v>
      </c>
      <c r="I64" s="42">
        <v>0.008287037037037037</v>
      </c>
      <c r="J64" s="29">
        <v>16</v>
      </c>
      <c r="K64" s="37">
        <f>I64/$I$48</f>
        <v>0.0033148148148148147</v>
      </c>
    </row>
    <row r="65" spans="1:11" ht="12.75" customHeight="1">
      <c r="A65" s="29">
        <f>ROW(C7)</f>
        <v>7</v>
      </c>
      <c r="B65" s="30">
        <v>32</v>
      </c>
      <c r="C65" s="31" t="s">
        <v>134</v>
      </c>
      <c r="D65" s="32" t="s">
        <v>135</v>
      </c>
      <c r="E65" s="32" t="s">
        <v>47</v>
      </c>
      <c r="F65" s="33">
        <v>1977</v>
      </c>
      <c r="G65" s="34" t="str">
        <f>VLOOKUP(F65,'RN HZZ'!$A$1:$B$120,2,0)</f>
        <v>ŽB</v>
      </c>
      <c r="H65" s="35" t="str">
        <f>VLOOKUP(F65,'RN ZBPZ'!$A$1:$B$108,2,0)</f>
        <v>ŽB</v>
      </c>
      <c r="I65" s="42">
        <v>0.008784722222222222</v>
      </c>
      <c r="J65" s="29">
        <v>15</v>
      </c>
      <c r="K65" s="37">
        <f>I65/$I$48</f>
        <v>0.0035138888888888884</v>
      </c>
    </row>
    <row r="66" spans="1:11" ht="12.75" customHeight="1">
      <c r="A66" s="29">
        <f>ROW(C8)</f>
        <v>8</v>
      </c>
      <c r="B66" s="30">
        <v>47</v>
      </c>
      <c r="C66" s="31" t="s">
        <v>136</v>
      </c>
      <c r="D66" s="32" t="s">
        <v>137</v>
      </c>
      <c r="E66" s="32" t="s">
        <v>110</v>
      </c>
      <c r="F66" s="33">
        <v>1980</v>
      </c>
      <c r="G66" s="34" t="str">
        <f>VLOOKUP(F66,'RN HZZ'!$A$1:$B$120,2,0)</f>
        <v>ŽB</v>
      </c>
      <c r="H66" s="35" t="str">
        <f>VLOOKUP(F66,'RN ZBPZ'!$A$1:$B$108,2,0)</f>
        <v>ŽA</v>
      </c>
      <c r="I66" s="42">
        <v>0.009305555555555555</v>
      </c>
      <c r="J66" s="29">
        <v>14</v>
      </c>
      <c r="K66" s="37">
        <f>I66/$I$48</f>
        <v>0.003722222222222222</v>
      </c>
    </row>
    <row r="67" spans="1:11" ht="12.75" customHeight="1">
      <c r="A67" s="29">
        <f>ROW(C9)</f>
        <v>9</v>
      </c>
      <c r="B67" s="30">
        <v>30</v>
      </c>
      <c r="C67" s="31" t="s">
        <v>138</v>
      </c>
      <c r="D67" s="32" t="s">
        <v>139</v>
      </c>
      <c r="E67" s="32" t="s">
        <v>47</v>
      </c>
      <c r="F67" s="33">
        <v>1970</v>
      </c>
      <c r="G67" s="34" t="str">
        <f>VLOOKUP(F67,'RN HZZ'!$A$1:$B$120,2,0)</f>
        <v>ŽB</v>
      </c>
      <c r="H67" s="35" t="str">
        <f>VLOOKUP(F67,'RN ZBPZ'!$A$1:$B$108,2,0)</f>
        <v>ŽB</v>
      </c>
      <c r="I67" s="42">
        <v>0.009872685185185186</v>
      </c>
      <c r="J67" s="29">
        <v>14</v>
      </c>
      <c r="K67" s="37">
        <f>I67/$I$48</f>
        <v>0.0039490740740740745</v>
      </c>
    </row>
    <row r="68" spans="1:11" ht="12.75" customHeight="1">
      <c r="A68" s="23"/>
      <c r="B68" s="24"/>
      <c r="C68" s="25" t="s">
        <v>140</v>
      </c>
      <c r="D68" s="25"/>
      <c r="E68" s="25"/>
      <c r="F68" s="26"/>
      <c r="G68" s="26"/>
      <c r="H68" s="26"/>
      <c r="I68" s="27"/>
      <c r="J68" s="24"/>
      <c r="K68" s="28"/>
    </row>
    <row r="69" spans="1:11" ht="12.75" customHeight="1">
      <c r="A69" s="29">
        <f>ROW(C11)</f>
        <v>11</v>
      </c>
      <c r="B69" s="30">
        <v>24</v>
      </c>
      <c r="C69" s="31" t="s">
        <v>63</v>
      </c>
      <c r="D69" s="32" t="s">
        <v>141</v>
      </c>
      <c r="E69" s="32" t="s">
        <v>65</v>
      </c>
      <c r="F69" s="33">
        <v>2003</v>
      </c>
      <c r="G69" s="34" t="s">
        <v>142</v>
      </c>
      <c r="H69" s="35" t="s">
        <v>2</v>
      </c>
      <c r="I69" s="42">
        <v>0.009780092592592592</v>
      </c>
      <c r="J69" s="29" t="s">
        <v>2</v>
      </c>
      <c r="K69" s="37">
        <f>I69/$I$48</f>
        <v>0.003912037037037037</v>
      </c>
    </row>
    <row r="70" spans="1:11" ht="12.75" customHeight="1">
      <c r="A70" s="29">
        <f>ROW(C12)</f>
        <v>12</v>
      </c>
      <c r="B70" s="30">
        <v>46</v>
      </c>
      <c r="C70" s="31" t="s">
        <v>143</v>
      </c>
      <c r="D70" s="32" t="s">
        <v>25</v>
      </c>
      <c r="E70" s="32" t="s">
        <v>47</v>
      </c>
      <c r="F70" s="33">
        <v>2004</v>
      </c>
      <c r="G70" s="34" t="s">
        <v>142</v>
      </c>
      <c r="H70" s="35" t="s">
        <v>2</v>
      </c>
      <c r="I70" s="42">
        <v>0.010300925925925925</v>
      </c>
      <c r="J70" s="29" t="s">
        <v>2</v>
      </c>
      <c r="K70" s="37">
        <f>I70/$I$48</f>
        <v>0.00412037037037037</v>
      </c>
    </row>
    <row r="71" spans="1:11" ht="12.75" customHeight="1">
      <c r="A71" s="29">
        <f>ROW(C13)</f>
        <v>13</v>
      </c>
      <c r="B71" s="30">
        <v>50</v>
      </c>
      <c r="C71" s="31" t="s">
        <v>144</v>
      </c>
      <c r="D71" s="32" t="s">
        <v>145</v>
      </c>
      <c r="E71" s="32" t="s">
        <v>119</v>
      </c>
      <c r="F71" s="33">
        <v>1983</v>
      </c>
      <c r="G71" s="34" t="s">
        <v>142</v>
      </c>
      <c r="H71" s="35" t="s">
        <v>2</v>
      </c>
      <c r="I71" s="42">
        <v>0.011597233796296296</v>
      </c>
      <c r="J71" s="29" t="s">
        <v>2</v>
      </c>
      <c r="K71" s="37">
        <f>I71/$I$48</f>
        <v>0.004638893518518519</v>
      </c>
    </row>
  </sheetData>
  <sheetProtection selectLockedCells="1" selectUnlockedCells="1"/>
  <hyperlinks>
    <hyperlink ref="C1" r:id="rId1" display="Sponzor časomíry"/>
  </hyperlinks>
  <printOptions/>
  <pageMargins left="0.7875" right="0.4423611111111111" top="0.6875" bottom="0.9840277777777777" header="0.5118055555555555" footer="0.5118055555555555"/>
  <pageSetup fitToHeight="1" fitToWidth="1" horizontalDpi="300" verticalDpi="300" orientation="portrait" paperSize="9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09"/>
  <sheetViews>
    <sheetView view="pageBreakPreview" zoomScale="90" zoomScaleNormal="72" zoomScaleSheetLayoutView="90" workbookViewId="0" topLeftCell="A55">
      <selection activeCell="C40" sqref="C40"/>
    </sheetView>
  </sheetViews>
  <sheetFormatPr defaultColWidth="12.00390625" defaultRowHeight="12.75"/>
  <cols>
    <col min="1" max="1" width="11.625" style="0" customWidth="1"/>
    <col min="2" max="2" width="18.75390625" style="0" customWidth="1"/>
    <col min="3" max="16384" width="11.625" style="0" customWidth="1"/>
  </cols>
  <sheetData>
    <row r="1" spans="1:2" ht="12.75">
      <c r="A1" s="116" t="str">
        <f>'RN HZZ'!A1</f>
        <v>Rozsah kategorií 2014 závod</v>
      </c>
      <c r="B1" s="61"/>
    </row>
    <row r="2" spans="1:3" ht="12.75">
      <c r="A2" s="117" t="str">
        <f>'Kat.'!A14</f>
        <v>Ženy do 34</v>
      </c>
      <c r="B2" s="117" t="str">
        <f>'Kat.'!B14</f>
        <v>(RN 1980 a mladší)</v>
      </c>
      <c r="C2" s="117" t="str">
        <f>'Kat.'!C14</f>
        <v>ŽA</v>
      </c>
    </row>
    <row r="3" spans="1:2" ht="12.75">
      <c r="A3">
        <v>2013</v>
      </c>
      <c r="B3" t="s">
        <v>941</v>
      </c>
    </row>
    <row r="4" spans="1:2" ht="12.75">
      <c r="A4">
        <v>2012</v>
      </c>
      <c r="B4" t="s">
        <v>941</v>
      </c>
    </row>
    <row r="5" spans="1:2" ht="12.75">
      <c r="A5">
        <v>2011</v>
      </c>
      <c r="B5" t="s">
        <v>941</v>
      </c>
    </row>
    <row r="6" spans="1:2" ht="12.75">
      <c r="A6">
        <v>2010</v>
      </c>
      <c r="B6" t="s">
        <v>941</v>
      </c>
    </row>
    <row r="7" spans="1:2" ht="12.75">
      <c r="A7">
        <v>2009</v>
      </c>
      <c r="B7" t="s">
        <v>941</v>
      </c>
    </row>
    <row r="8" spans="1:2" ht="12.75">
      <c r="A8">
        <v>2008</v>
      </c>
      <c r="B8" t="s">
        <v>941</v>
      </c>
    </row>
    <row r="9" spans="1:2" ht="12.75">
      <c r="A9">
        <v>2007</v>
      </c>
      <c r="B9" t="s">
        <v>941</v>
      </c>
    </row>
    <row r="10" spans="1:2" ht="12.75">
      <c r="A10">
        <v>2006</v>
      </c>
      <c r="B10" t="s">
        <v>941</v>
      </c>
    </row>
    <row r="11" spans="1:2" ht="12.75">
      <c r="A11">
        <v>2005</v>
      </c>
      <c r="B11" t="s">
        <v>941</v>
      </c>
    </row>
    <row r="12" spans="1:2" ht="12.75">
      <c r="A12">
        <v>2004</v>
      </c>
      <c r="B12" t="s">
        <v>941</v>
      </c>
    </row>
    <row r="13" spans="1:2" ht="12.75">
      <c r="A13">
        <v>2003</v>
      </c>
      <c r="B13" t="s">
        <v>941</v>
      </c>
    </row>
    <row r="14" spans="1:2" ht="12.75">
      <c r="A14">
        <v>2002</v>
      </c>
      <c r="B14" t="s">
        <v>941</v>
      </c>
    </row>
    <row r="15" spans="1:2" ht="12.75">
      <c r="A15">
        <v>2001</v>
      </c>
      <c r="B15" t="s">
        <v>941</v>
      </c>
    </row>
    <row r="16" spans="1:2" ht="12.75">
      <c r="A16">
        <v>2000</v>
      </c>
      <c r="B16" t="s">
        <v>941</v>
      </c>
    </row>
    <row r="17" spans="1:2" ht="12.75">
      <c r="A17">
        <v>1999</v>
      </c>
      <c r="B17" t="s">
        <v>941</v>
      </c>
    </row>
    <row r="18" spans="1:2" ht="12.75">
      <c r="A18">
        <v>1998</v>
      </c>
      <c r="B18" t="s">
        <v>941</v>
      </c>
    </row>
    <row r="19" spans="1:2" ht="12.75">
      <c r="A19">
        <v>1997</v>
      </c>
      <c r="B19" t="s">
        <v>941</v>
      </c>
    </row>
    <row r="20" spans="1:2" ht="12.75">
      <c r="A20">
        <v>1996</v>
      </c>
      <c r="B20" t="s">
        <v>941</v>
      </c>
    </row>
    <row r="21" spans="1:2" ht="12.75">
      <c r="A21">
        <v>1995</v>
      </c>
      <c r="B21" t="s">
        <v>941</v>
      </c>
    </row>
    <row r="22" spans="1:2" ht="12.75">
      <c r="A22">
        <v>1994</v>
      </c>
      <c r="B22" t="s">
        <v>941</v>
      </c>
    </row>
    <row r="23" spans="1:2" ht="12.75">
      <c r="A23">
        <v>1993</v>
      </c>
      <c r="B23" t="s">
        <v>941</v>
      </c>
    </row>
    <row r="24" spans="1:2" ht="12.75">
      <c r="A24">
        <v>1992</v>
      </c>
      <c r="B24" t="s">
        <v>941</v>
      </c>
    </row>
    <row r="25" spans="1:2" ht="12.75">
      <c r="A25">
        <v>1991</v>
      </c>
      <c r="B25" t="s">
        <v>941</v>
      </c>
    </row>
    <row r="26" spans="1:2" ht="12.75">
      <c r="A26">
        <v>1990</v>
      </c>
      <c r="B26" t="s">
        <v>941</v>
      </c>
    </row>
    <row r="27" spans="1:2" ht="12.75">
      <c r="A27">
        <v>1989</v>
      </c>
      <c r="B27" t="s">
        <v>941</v>
      </c>
    </row>
    <row r="28" spans="1:2" ht="12.75">
      <c r="A28">
        <v>1988</v>
      </c>
      <c r="B28" t="s">
        <v>941</v>
      </c>
    </row>
    <row r="29" spans="1:2" ht="12.75">
      <c r="A29">
        <v>1987</v>
      </c>
      <c r="B29" t="s">
        <v>941</v>
      </c>
    </row>
    <row r="30" spans="1:2" ht="12.75">
      <c r="A30">
        <v>1986</v>
      </c>
      <c r="B30" t="s">
        <v>941</v>
      </c>
    </row>
    <row r="31" spans="1:2" ht="12.75">
      <c r="A31">
        <v>1985</v>
      </c>
      <c r="B31" t="s">
        <v>941</v>
      </c>
    </row>
    <row r="32" spans="1:2" ht="12.75">
      <c r="A32">
        <v>1984</v>
      </c>
      <c r="B32" t="s">
        <v>941</v>
      </c>
    </row>
    <row r="33" spans="1:2" ht="12.75">
      <c r="A33">
        <v>1983</v>
      </c>
      <c r="B33" t="s">
        <v>941</v>
      </c>
    </row>
    <row r="34" spans="1:2" ht="12.75">
      <c r="A34">
        <v>1982</v>
      </c>
      <c r="B34" t="s">
        <v>941</v>
      </c>
    </row>
    <row r="35" spans="1:2" ht="12.75">
      <c r="A35">
        <v>1981</v>
      </c>
      <c r="B35" t="s">
        <v>941</v>
      </c>
    </row>
    <row r="36" spans="1:2" ht="12.75">
      <c r="A36">
        <v>1980</v>
      </c>
      <c r="B36" t="s">
        <v>941</v>
      </c>
    </row>
    <row r="37" spans="1:3" ht="12.75">
      <c r="A37" s="117" t="str">
        <f>'Kat.'!A15</f>
        <v>Ženy nad 35</v>
      </c>
      <c r="B37" s="117" t="str">
        <f>'Kat.'!B15</f>
        <v>(RN 1979 a méně)</v>
      </c>
      <c r="C37" s="117" t="str">
        <f>'Kat.'!C15</f>
        <v>ŽB</v>
      </c>
    </row>
    <row r="38" spans="1:2" ht="12.75">
      <c r="A38">
        <v>1979</v>
      </c>
      <c r="B38" t="s">
        <v>944</v>
      </c>
    </row>
    <row r="39" spans="1:2" ht="12.75">
      <c r="A39">
        <v>1978</v>
      </c>
      <c r="B39" t="s">
        <v>944</v>
      </c>
    </row>
    <row r="40" spans="1:2" ht="12.75">
      <c r="A40">
        <v>1977</v>
      </c>
      <c r="B40" t="s">
        <v>944</v>
      </c>
    </row>
    <row r="41" spans="1:2" ht="12.75">
      <c r="A41">
        <v>1976</v>
      </c>
      <c r="B41" t="s">
        <v>944</v>
      </c>
    </row>
    <row r="42" spans="1:2" ht="12.75">
      <c r="A42">
        <v>1975</v>
      </c>
      <c r="B42" t="s">
        <v>944</v>
      </c>
    </row>
    <row r="43" spans="1:2" ht="12.75">
      <c r="A43">
        <v>1974</v>
      </c>
      <c r="B43" t="s">
        <v>944</v>
      </c>
    </row>
    <row r="44" spans="1:2" ht="12.75">
      <c r="A44">
        <v>1973</v>
      </c>
      <c r="B44" t="s">
        <v>944</v>
      </c>
    </row>
    <row r="45" spans="1:2" ht="12.75">
      <c r="A45" s="118">
        <f>'RN HZM'!A5</f>
        <v>2012</v>
      </c>
      <c r="B45" t="s">
        <v>944</v>
      </c>
    </row>
    <row r="46" spans="1:2" ht="12.75">
      <c r="A46">
        <v>1972</v>
      </c>
      <c r="B46" t="s">
        <v>944</v>
      </c>
    </row>
    <row r="47" spans="1:2" ht="12.75">
      <c r="A47">
        <v>1971</v>
      </c>
      <c r="B47" t="s">
        <v>944</v>
      </c>
    </row>
    <row r="48" spans="1:2" ht="12.75">
      <c r="A48">
        <v>1970</v>
      </c>
      <c r="B48" t="s">
        <v>944</v>
      </c>
    </row>
    <row r="49" spans="1:2" ht="12.75">
      <c r="A49">
        <v>1969</v>
      </c>
      <c r="B49" t="s">
        <v>944</v>
      </c>
    </row>
    <row r="50" spans="1:2" ht="12.75">
      <c r="A50">
        <v>1968</v>
      </c>
      <c r="B50" t="s">
        <v>944</v>
      </c>
    </row>
    <row r="51" spans="1:2" ht="12.75">
      <c r="A51">
        <v>1967</v>
      </c>
      <c r="B51" t="s">
        <v>944</v>
      </c>
    </row>
    <row r="52" spans="1:2" ht="12.75">
      <c r="A52">
        <v>1966</v>
      </c>
      <c r="B52" t="s">
        <v>944</v>
      </c>
    </row>
    <row r="53" spans="1:2" ht="12.75">
      <c r="A53">
        <v>1965</v>
      </c>
      <c r="B53" t="s">
        <v>944</v>
      </c>
    </row>
    <row r="54" spans="1:2" ht="12.75">
      <c r="A54">
        <v>1964</v>
      </c>
      <c r="B54" t="s">
        <v>944</v>
      </c>
    </row>
    <row r="55" spans="1:2" ht="12.75">
      <c r="A55">
        <v>1963</v>
      </c>
      <c r="B55" t="s">
        <v>944</v>
      </c>
    </row>
    <row r="56" spans="1:2" ht="12.75">
      <c r="A56">
        <v>1962</v>
      </c>
      <c r="B56" t="s">
        <v>944</v>
      </c>
    </row>
    <row r="57" spans="1:2" ht="12.75">
      <c r="A57">
        <v>1961</v>
      </c>
      <c r="B57" t="s">
        <v>944</v>
      </c>
    </row>
    <row r="58" spans="1:2" ht="12.75">
      <c r="A58">
        <v>1960</v>
      </c>
      <c r="B58" t="s">
        <v>944</v>
      </c>
    </row>
    <row r="59" spans="1:2" ht="12.75">
      <c r="A59">
        <v>1959</v>
      </c>
      <c r="B59" t="s">
        <v>944</v>
      </c>
    </row>
    <row r="60" spans="1:2" ht="12.75">
      <c r="A60">
        <v>1958</v>
      </c>
      <c r="B60" t="s">
        <v>944</v>
      </c>
    </row>
    <row r="61" spans="1:2" ht="12.75">
      <c r="A61">
        <v>1957</v>
      </c>
      <c r="B61" t="s">
        <v>944</v>
      </c>
    </row>
    <row r="62" spans="1:2" ht="12.75">
      <c r="A62">
        <v>1956</v>
      </c>
      <c r="B62" t="s">
        <v>944</v>
      </c>
    </row>
    <row r="63" spans="1:2" ht="12.75">
      <c r="A63">
        <v>1955</v>
      </c>
      <c r="B63" t="s">
        <v>944</v>
      </c>
    </row>
    <row r="64" spans="1:2" ht="12.75">
      <c r="A64">
        <v>1954</v>
      </c>
      <c r="B64" t="s">
        <v>944</v>
      </c>
    </row>
    <row r="65" spans="1:2" ht="12.75">
      <c r="A65">
        <v>1953</v>
      </c>
      <c r="B65" t="s">
        <v>944</v>
      </c>
    </row>
    <row r="66" spans="1:2" ht="12.75">
      <c r="A66" s="118">
        <f>'RN HZM'!A7</f>
        <v>2010</v>
      </c>
      <c r="B66" t="s">
        <v>944</v>
      </c>
    </row>
    <row r="67" spans="1:2" ht="12.75">
      <c r="A67">
        <v>1952</v>
      </c>
      <c r="B67" t="s">
        <v>944</v>
      </c>
    </row>
    <row r="68" spans="1:2" ht="12.75">
      <c r="A68">
        <v>1951</v>
      </c>
      <c r="B68" t="s">
        <v>944</v>
      </c>
    </row>
    <row r="69" spans="1:2" ht="12.75">
      <c r="A69">
        <v>1950</v>
      </c>
      <c r="B69" t="s">
        <v>944</v>
      </c>
    </row>
    <row r="70" spans="1:2" ht="12.75">
      <c r="A70">
        <v>1949</v>
      </c>
      <c r="B70" t="s">
        <v>944</v>
      </c>
    </row>
    <row r="71" spans="1:2" ht="12.75">
      <c r="A71">
        <v>1948</v>
      </c>
      <c r="B71" t="s">
        <v>944</v>
      </c>
    </row>
    <row r="72" spans="1:2" ht="12.75">
      <c r="A72">
        <v>1947</v>
      </c>
      <c r="B72" t="s">
        <v>944</v>
      </c>
    </row>
    <row r="73" spans="1:2" ht="12.75">
      <c r="A73">
        <v>1946</v>
      </c>
      <c r="B73" t="s">
        <v>944</v>
      </c>
    </row>
    <row r="74" spans="1:2" ht="12.75">
      <c r="A74">
        <v>1945</v>
      </c>
      <c r="B74" t="s">
        <v>944</v>
      </c>
    </row>
    <row r="75" spans="1:2" ht="12.75">
      <c r="A75">
        <v>1944</v>
      </c>
      <c r="B75" t="s">
        <v>944</v>
      </c>
    </row>
    <row r="76" spans="1:2" ht="12.75">
      <c r="A76">
        <v>1943</v>
      </c>
      <c r="B76" t="s">
        <v>944</v>
      </c>
    </row>
    <row r="77" spans="1:2" ht="12.75">
      <c r="A77">
        <v>1942</v>
      </c>
      <c r="B77" t="s">
        <v>944</v>
      </c>
    </row>
    <row r="78" spans="1:2" ht="12.75">
      <c r="A78">
        <v>1941</v>
      </c>
      <c r="B78" t="s">
        <v>944</v>
      </c>
    </row>
    <row r="79" spans="1:2" ht="12.75">
      <c r="A79">
        <v>1940</v>
      </c>
      <c r="B79" t="s">
        <v>944</v>
      </c>
    </row>
    <row r="80" spans="1:2" ht="12.75">
      <c r="A80">
        <v>1939</v>
      </c>
      <c r="B80" t="s">
        <v>944</v>
      </c>
    </row>
    <row r="81" spans="1:2" ht="12.75">
      <c r="A81">
        <v>1938</v>
      </c>
      <c r="B81" t="s">
        <v>944</v>
      </c>
    </row>
    <row r="82" spans="1:2" ht="12.75">
      <c r="A82">
        <v>1937</v>
      </c>
      <c r="B82" t="s">
        <v>944</v>
      </c>
    </row>
    <row r="83" spans="1:2" ht="12.75">
      <c r="A83">
        <v>1936</v>
      </c>
      <c r="B83" t="s">
        <v>944</v>
      </c>
    </row>
    <row r="84" spans="1:2" ht="12.75">
      <c r="A84">
        <v>1935</v>
      </c>
      <c r="B84" t="s">
        <v>944</v>
      </c>
    </row>
    <row r="85" spans="1:2" ht="12.75">
      <c r="A85">
        <v>1934</v>
      </c>
      <c r="B85" t="s">
        <v>944</v>
      </c>
    </row>
    <row r="86" spans="1:2" ht="12.75">
      <c r="A86">
        <v>1933</v>
      </c>
      <c r="B86" t="s">
        <v>944</v>
      </c>
    </row>
    <row r="87" spans="1:2" ht="12.75">
      <c r="A87">
        <v>1932</v>
      </c>
      <c r="B87" t="s">
        <v>944</v>
      </c>
    </row>
    <row r="88" spans="1:2" ht="12.75">
      <c r="A88">
        <v>1931</v>
      </c>
      <c r="B88" t="s">
        <v>944</v>
      </c>
    </row>
    <row r="89" spans="1:2" ht="12.75">
      <c r="A89">
        <v>1930</v>
      </c>
      <c r="B89" t="s">
        <v>944</v>
      </c>
    </row>
    <row r="90" spans="1:2" ht="12.75">
      <c r="A90">
        <v>1929</v>
      </c>
      <c r="B90" t="s">
        <v>944</v>
      </c>
    </row>
    <row r="91" spans="1:2" ht="12.75">
      <c r="A91">
        <v>1928</v>
      </c>
      <c r="B91" t="s">
        <v>944</v>
      </c>
    </row>
    <row r="92" spans="1:2" ht="12.75">
      <c r="A92">
        <v>1927</v>
      </c>
      <c r="B92" t="s">
        <v>944</v>
      </c>
    </row>
    <row r="93" spans="1:2" ht="12.75">
      <c r="A93">
        <v>1926</v>
      </c>
      <c r="B93" t="s">
        <v>944</v>
      </c>
    </row>
    <row r="94" spans="1:2" ht="12.75">
      <c r="A94">
        <v>1925</v>
      </c>
      <c r="B94" t="s">
        <v>944</v>
      </c>
    </row>
    <row r="95" spans="1:2" ht="12.75">
      <c r="A95">
        <v>1924</v>
      </c>
      <c r="B95" t="s">
        <v>944</v>
      </c>
    </row>
    <row r="96" spans="1:2" ht="12.75">
      <c r="A96">
        <v>1923</v>
      </c>
      <c r="B96" t="s">
        <v>944</v>
      </c>
    </row>
    <row r="97" spans="1:2" ht="12.75">
      <c r="A97">
        <v>1922</v>
      </c>
      <c r="B97" t="s">
        <v>944</v>
      </c>
    </row>
    <row r="98" spans="1:2" ht="12.75">
      <c r="A98">
        <v>1921</v>
      </c>
      <c r="B98" t="s">
        <v>944</v>
      </c>
    </row>
    <row r="99" spans="1:2" ht="12.75">
      <c r="A99">
        <v>1920</v>
      </c>
      <c r="B99" t="s">
        <v>944</v>
      </c>
    </row>
    <row r="100" spans="1:2" ht="12.75">
      <c r="A100">
        <v>1919</v>
      </c>
      <c r="B100" t="s">
        <v>944</v>
      </c>
    </row>
    <row r="101" spans="1:2" ht="12.75">
      <c r="A101">
        <v>1918</v>
      </c>
      <c r="B101" t="s">
        <v>944</v>
      </c>
    </row>
    <row r="102" spans="1:2" ht="12.75">
      <c r="A102">
        <v>1917</v>
      </c>
      <c r="B102" t="s">
        <v>944</v>
      </c>
    </row>
    <row r="103" spans="1:2" ht="12.75">
      <c r="A103">
        <v>1916</v>
      </c>
      <c r="B103" t="s">
        <v>944</v>
      </c>
    </row>
    <row r="104" spans="1:2" ht="12.75">
      <c r="A104">
        <v>1915</v>
      </c>
      <c r="B104" t="s">
        <v>944</v>
      </c>
    </row>
    <row r="105" spans="1:2" ht="12.75">
      <c r="A105">
        <v>1914</v>
      </c>
      <c r="B105" t="s">
        <v>944</v>
      </c>
    </row>
    <row r="106" spans="1:2" ht="12.75">
      <c r="A106">
        <v>1913</v>
      </c>
      <c r="B106" t="s">
        <v>944</v>
      </c>
    </row>
    <row r="107" spans="1:2" ht="12.75">
      <c r="A107">
        <v>1912</v>
      </c>
      <c r="B107" t="s">
        <v>944</v>
      </c>
    </row>
    <row r="108" spans="1:2" ht="12.75">
      <c r="A108">
        <v>1911</v>
      </c>
      <c r="B108" t="s">
        <v>944</v>
      </c>
    </row>
    <row r="109" spans="1:2" ht="12.75">
      <c r="A109">
        <v>1910</v>
      </c>
      <c r="B109" t="s">
        <v>944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B21"/>
  <sheetViews>
    <sheetView view="pageBreakPreview" zoomScale="90" zoomScaleNormal="72" zoomScaleSheetLayoutView="90" workbookViewId="0" topLeftCell="A1">
      <selection activeCell="B20" sqref="B20"/>
    </sheetView>
  </sheetViews>
  <sheetFormatPr defaultColWidth="12.00390625" defaultRowHeight="12.75"/>
  <cols>
    <col min="1" max="1" width="11.625" style="0" customWidth="1"/>
    <col min="2" max="2" width="17.125" style="0" customWidth="1"/>
    <col min="3" max="16384" width="11.625" style="0" customWidth="1"/>
  </cols>
  <sheetData>
    <row r="1" spans="1:2" ht="12.75">
      <c r="A1" s="119" t="s">
        <v>952</v>
      </c>
      <c r="B1" s="119"/>
    </row>
    <row r="2" spans="1:2" ht="12.75">
      <c r="A2" s="120">
        <v>1</v>
      </c>
      <c r="B2" s="121">
        <v>30</v>
      </c>
    </row>
    <row r="3" spans="1:2" ht="12.75">
      <c r="A3" s="120">
        <v>2</v>
      </c>
      <c r="B3" s="121">
        <v>25</v>
      </c>
    </row>
    <row r="4" spans="1:2" ht="12.75">
      <c r="A4" s="120">
        <v>3</v>
      </c>
      <c r="B4" s="121">
        <v>21</v>
      </c>
    </row>
    <row r="5" spans="1:2" ht="12.75">
      <c r="A5" s="120">
        <v>4</v>
      </c>
      <c r="B5" s="121">
        <v>18</v>
      </c>
    </row>
    <row r="6" spans="1:2" ht="12.75">
      <c r="A6" s="120">
        <v>5</v>
      </c>
      <c r="B6" s="121">
        <v>16</v>
      </c>
    </row>
    <row r="7" spans="1:2" ht="12.75">
      <c r="A7" s="120">
        <v>6</v>
      </c>
      <c r="B7" s="121">
        <v>15</v>
      </c>
    </row>
    <row r="8" spans="1:2" ht="12.75">
      <c r="A8" s="120">
        <v>7</v>
      </c>
      <c r="B8" s="121">
        <v>14</v>
      </c>
    </row>
    <row r="9" spans="1:2" ht="12.75">
      <c r="A9" s="120">
        <v>8</v>
      </c>
      <c r="B9" s="121">
        <v>13</v>
      </c>
    </row>
    <row r="10" spans="1:2" ht="12.75">
      <c r="A10" s="120">
        <v>9</v>
      </c>
      <c r="B10" s="121">
        <v>12</v>
      </c>
    </row>
    <row r="11" spans="1:2" ht="12.75">
      <c r="A11" s="120">
        <v>10</v>
      </c>
      <c r="B11" s="121">
        <v>11</v>
      </c>
    </row>
    <row r="12" spans="1:2" ht="12.75">
      <c r="A12" s="120">
        <v>11</v>
      </c>
      <c r="B12" s="121">
        <v>10</v>
      </c>
    </row>
    <row r="13" spans="1:2" ht="12.75">
      <c r="A13" s="120">
        <v>12</v>
      </c>
      <c r="B13" s="121">
        <v>9</v>
      </c>
    </row>
    <row r="14" spans="1:2" ht="12.75">
      <c r="A14" s="120">
        <v>13</v>
      </c>
      <c r="B14" s="121">
        <v>8</v>
      </c>
    </row>
    <row r="15" spans="1:2" ht="12.75">
      <c r="A15" s="120">
        <v>14</v>
      </c>
      <c r="B15" s="121">
        <v>7</v>
      </c>
    </row>
    <row r="16" spans="1:2" ht="12.75">
      <c r="A16" s="120">
        <v>15</v>
      </c>
      <c r="B16" s="121">
        <v>6</v>
      </c>
    </row>
    <row r="17" spans="1:2" ht="12.75">
      <c r="A17" s="120">
        <v>16</v>
      </c>
      <c r="B17" s="121">
        <v>5</v>
      </c>
    </row>
    <row r="18" spans="1:2" ht="12.75">
      <c r="A18" s="120">
        <v>17</v>
      </c>
      <c r="B18" s="121">
        <v>4</v>
      </c>
    </row>
    <row r="19" spans="1:2" ht="12.75">
      <c r="A19" s="120">
        <v>18</v>
      </c>
      <c r="B19" s="121">
        <v>3</v>
      </c>
    </row>
    <row r="20" spans="1:2" ht="12.75">
      <c r="A20" s="120">
        <v>19</v>
      </c>
      <c r="B20" s="121">
        <v>2</v>
      </c>
    </row>
    <row r="21" spans="1:2" ht="12.75">
      <c r="A21" s="120">
        <v>20</v>
      </c>
      <c r="B21" s="121">
        <v>1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B38"/>
  <sheetViews>
    <sheetView view="pageBreakPreview" zoomScale="90" zoomScaleNormal="72" zoomScaleSheetLayoutView="90" workbookViewId="0" topLeftCell="A2">
      <selection activeCell="I29" sqref="I29"/>
    </sheetView>
  </sheetViews>
  <sheetFormatPr defaultColWidth="12.00390625" defaultRowHeight="12.75"/>
  <cols>
    <col min="1" max="16384" width="11.625" style="0" customWidth="1"/>
  </cols>
  <sheetData>
    <row r="1" spans="1:2" ht="12.75">
      <c r="A1" s="122" t="s">
        <v>953</v>
      </c>
      <c r="B1" s="123">
        <f>ABS(RIGHT(A1,8))</f>
        <v>0.011064814814814816</v>
      </c>
    </row>
    <row r="2" spans="1:2" ht="12.75">
      <c r="A2" s="124" t="s">
        <v>954</v>
      </c>
      <c r="B2" s="123">
        <f>ABS(RIGHT(A2,8))</f>
        <v>0.01150462962962963</v>
      </c>
    </row>
    <row r="3" spans="1:2" ht="12.75">
      <c r="A3" s="125" t="s">
        <v>955</v>
      </c>
      <c r="B3" s="123">
        <f>ABS(RIGHT(A3,8))</f>
        <v>0.013344907407407408</v>
      </c>
    </row>
    <row r="4" spans="1:2" ht="12.75">
      <c r="A4" s="126" t="s">
        <v>956</v>
      </c>
      <c r="B4" s="123">
        <f>ABS(RIGHT(A4,8))</f>
        <v>0.013703703703703704</v>
      </c>
    </row>
    <row r="5" spans="1:2" ht="12.75">
      <c r="A5" s="127" t="s">
        <v>957</v>
      </c>
      <c r="B5" s="123">
        <f>ABS(RIGHT(A5,8))</f>
        <v>0.013912037037037037</v>
      </c>
    </row>
    <row r="6" spans="1:2" ht="12.75">
      <c r="A6" s="127" t="s">
        <v>958</v>
      </c>
      <c r="B6" s="123">
        <f>ABS(RIGHT(A6,8))</f>
        <v>0.014085648148148147</v>
      </c>
    </row>
    <row r="7" spans="1:2" ht="12.75">
      <c r="A7" s="126" t="s">
        <v>959</v>
      </c>
      <c r="B7" s="123">
        <f>ABS(RIGHT(A7,8))</f>
        <v>0.01474537037037037</v>
      </c>
    </row>
    <row r="8" spans="1:2" ht="12.75">
      <c r="A8" s="127" t="s">
        <v>960</v>
      </c>
      <c r="B8" s="123">
        <f>ABS(RIGHT(A8,8))</f>
        <v>0.015231481481481481</v>
      </c>
    </row>
    <row r="9" spans="1:2" ht="12.75">
      <c r="A9" s="127" t="s">
        <v>961</v>
      </c>
      <c r="B9" s="123">
        <f>ABS(RIGHT(A9,8))</f>
        <v>0.01545138888888889</v>
      </c>
    </row>
    <row r="10" spans="1:2" ht="12.75">
      <c r="A10" s="126" t="s">
        <v>962</v>
      </c>
      <c r="B10" s="123">
        <f>ABS(RIGHT(A10,8))</f>
        <v>0.015821759259259258</v>
      </c>
    </row>
    <row r="11" spans="1:2" ht="12.75">
      <c r="A11" s="126" t="s">
        <v>963</v>
      </c>
      <c r="B11" s="123">
        <f>ABS(RIGHT(A11,8))</f>
        <v>0.016307870370370372</v>
      </c>
    </row>
    <row r="12" spans="1:2" ht="12.75">
      <c r="A12" s="126" t="s">
        <v>964</v>
      </c>
      <c r="B12" s="123">
        <f>ABS(RIGHT(A12,8))</f>
        <v>0.017627314814814814</v>
      </c>
    </row>
    <row r="13" spans="1:2" ht="12.75">
      <c r="A13" s="127" t="s">
        <v>965</v>
      </c>
      <c r="B13" s="123">
        <f>ABS(RIGHT(A13,8))</f>
        <v>0.024386574074074074</v>
      </c>
    </row>
    <row r="14" spans="1:2" ht="12.75">
      <c r="A14" s="127" t="s">
        <v>966</v>
      </c>
      <c r="B14" s="123">
        <f>ABS(RIGHT(A14,8))</f>
        <v>0.024965277777777777</v>
      </c>
    </row>
    <row r="15" spans="1:2" ht="12.75">
      <c r="A15" s="127" t="s">
        <v>967</v>
      </c>
      <c r="B15" s="123">
        <f>ABS(RIGHT(A15,8))</f>
        <v>0.025266203703703704</v>
      </c>
    </row>
    <row r="16" spans="1:2" ht="12.75">
      <c r="A16" s="127" t="s">
        <v>968</v>
      </c>
      <c r="B16" s="123">
        <f>ABS(RIGHT(A16,8))</f>
        <v>0.025277777777777777</v>
      </c>
    </row>
    <row r="17" spans="1:2" ht="12.75">
      <c r="A17" s="127" t="s">
        <v>969</v>
      </c>
      <c r="B17" s="123">
        <f>ABS(RIGHT(A17,8))</f>
        <v>0.02554398148148148</v>
      </c>
    </row>
    <row r="18" spans="1:2" ht="12.75">
      <c r="A18" s="127" t="s">
        <v>970</v>
      </c>
      <c r="B18" s="123">
        <f>ABS(RIGHT(A18,8))</f>
        <v>0.025636574074074076</v>
      </c>
    </row>
    <row r="19" spans="1:2" ht="12.75">
      <c r="A19" s="127" t="s">
        <v>971</v>
      </c>
      <c r="B19" s="123">
        <f>ABS(RIGHT(A19,8))</f>
        <v>0.025925925925925925</v>
      </c>
    </row>
    <row r="20" spans="1:2" ht="12.75">
      <c r="A20" s="127" t="s">
        <v>971</v>
      </c>
      <c r="B20" s="123">
        <f>ABS(RIGHT(A20,8))</f>
        <v>0.025925925925925925</v>
      </c>
    </row>
    <row r="21" spans="1:2" ht="12.75">
      <c r="A21" s="127" t="s">
        <v>972</v>
      </c>
      <c r="B21" s="123">
        <f>ABS(RIGHT(A21,8))</f>
        <v>0.025983796296296297</v>
      </c>
    </row>
    <row r="22" spans="1:2" ht="12.75">
      <c r="A22" s="127" t="s">
        <v>973</v>
      </c>
      <c r="B22" s="123">
        <f>ABS(RIGHT(A22,8))</f>
        <v>0.026319444444444444</v>
      </c>
    </row>
    <row r="23" spans="1:2" ht="12.75">
      <c r="A23" s="127" t="s">
        <v>973</v>
      </c>
      <c r="B23" s="123">
        <f>ABS(RIGHT(A23,8))</f>
        <v>0.026319444444444444</v>
      </c>
    </row>
    <row r="24" spans="1:2" ht="12.75">
      <c r="A24" s="127" t="s">
        <v>974</v>
      </c>
      <c r="B24" s="123">
        <f>ABS(RIGHT(A24,8))</f>
        <v>0.026539351851851852</v>
      </c>
    </row>
    <row r="25" spans="1:2" ht="12.75">
      <c r="A25" s="127" t="s">
        <v>975</v>
      </c>
      <c r="B25" s="123">
        <f>ABS(RIGHT(A25,8))</f>
        <v>0.026574074074074073</v>
      </c>
    </row>
    <row r="26" spans="1:2" ht="12.75">
      <c r="A26" s="127" t="s">
        <v>976</v>
      </c>
      <c r="B26" s="123">
        <f>ABS(RIGHT(A26,8))</f>
        <v>0.02704861111111111</v>
      </c>
    </row>
    <row r="27" spans="1:2" ht="12.75">
      <c r="A27" s="127" t="s">
        <v>977</v>
      </c>
      <c r="B27" s="123">
        <f>ABS(RIGHT(A27,8))</f>
        <v>0.027430555555555555</v>
      </c>
    </row>
    <row r="28" spans="1:2" ht="12.75">
      <c r="A28" s="127" t="s">
        <v>978</v>
      </c>
      <c r="B28" s="123">
        <f>ABS(RIGHT(A28,8))</f>
        <v>0.028449074074074075</v>
      </c>
    </row>
    <row r="29" spans="1:2" ht="12.75">
      <c r="A29" s="127" t="s">
        <v>979</v>
      </c>
      <c r="B29" s="123">
        <f>ABS(RIGHT(A29,8))</f>
        <v>0.028900462962962965</v>
      </c>
    </row>
    <row r="30" spans="1:2" ht="12.75">
      <c r="A30" s="127" t="s">
        <v>980</v>
      </c>
      <c r="B30" s="123">
        <f>ABS(RIGHT(A30,8))</f>
        <v>0.030567129629629628</v>
      </c>
    </row>
    <row r="31" spans="1:2" ht="12.75">
      <c r="A31" s="127" t="s">
        <v>981</v>
      </c>
      <c r="B31" s="123">
        <f>ABS(RIGHT(A31,8))</f>
        <v>0.030694444444444444</v>
      </c>
    </row>
    <row r="32" spans="1:2" ht="12.75">
      <c r="A32" s="127" t="s">
        <v>982</v>
      </c>
      <c r="B32" s="123">
        <f>ABS(RIGHT(A32,8))</f>
        <v>0.031041666666666665</v>
      </c>
    </row>
    <row r="33" spans="1:2" ht="12.75">
      <c r="A33" s="127" t="s">
        <v>983</v>
      </c>
      <c r="B33" s="123">
        <f>ABS(RIGHT(A33,8))</f>
        <v>0.03179398148148148</v>
      </c>
    </row>
    <row r="34" spans="1:2" ht="12.75">
      <c r="A34" s="127" t="s">
        <v>984</v>
      </c>
      <c r="B34" s="123">
        <f>ABS(RIGHT(A34,8))</f>
        <v>0.03241898148148148</v>
      </c>
    </row>
    <row r="35" spans="1:2" ht="12.75">
      <c r="A35" s="127" t="s">
        <v>984</v>
      </c>
      <c r="B35" s="123">
        <f>ABS(RIGHT(A35,8))</f>
        <v>0.03241898148148148</v>
      </c>
    </row>
    <row r="36" spans="1:2" ht="12.75">
      <c r="A36" s="127" t="s">
        <v>985</v>
      </c>
      <c r="B36" s="123">
        <f>ABS(RIGHT(A36,8))</f>
        <v>0.03333333333333333</v>
      </c>
    </row>
    <row r="37" spans="1:2" ht="12.75">
      <c r="A37" s="127" t="s">
        <v>986</v>
      </c>
      <c r="B37" s="123">
        <f>ABS(RIGHT(A37,8))</f>
        <v>0.0334375</v>
      </c>
    </row>
    <row r="38" spans="1:2" ht="12.75">
      <c r="A38" s="127" t="s">
        <v>987</v>
      </c>
      <c r="B38" s="123">
        <f>ABS(RIGHT(A38,8))</f>
        <v>0.038842592592592595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2"/>
  <sheetViews>
    <sheetView view="pageBreakPreview" zoomScale="90" zoomScaleNormal="72" zoomScaleSheetLayoutView="90" workbookViewId="0" topLeftCell="A1">
      <selection activeCell="C1" sqref="C1"/>
    </sheetView>
  </sheetViews>
  <sheetFormatPr defaultColWidth="12.00390625" defaultRowHeight="12.75"/>
  <cols>
    <col min="1" max="1" width="94.375" style="0" customWidth="1"/>
    <col min="2" max="16384" width="11.625" style="0" customWidth="1"/>
  </cols>
  <sheetData>
    <row r="1" ht="12.75">
      <c r="A1" s="128" t="s">
        <v>988</v>
      </c>
    </row>
    <row r="2" ht="12.75">
      <c r="A2" s="129" t="s">
        <v>989</v>
      </c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 scale="14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2"/>
  <sheetViews>
    <sheetView view="pageBreakPreview" zoomScale="90" zoomScaleNormal="72" zoomScaleSheetLayoutView="90" workbookViewId="0" topLeftCell="A1">
      <pane xSplit="13" ySplit="3" topLeftCell="N4" activePane="bottomRight" state="frozen"/>
      <selection pane="topLeft" activeCell="A1" sqref="A1"/>
      <selection pane="topRight" activeCell="N1" sqref="N1"/>
      <selection pane="bottomLeft" activeCell="A4" sqref="A4"/>
      <selection pane="bottomRight" activeCell="D13" sqref="D13"/>
    </sheetView>
  </sheetViews>
  <sheetFormatPr defaultColWidth="9.00390625" defaultRowHeight="12.75"/>
  <cols>
    <col min="1" max="1" width="6.75390625" style="0" customWidth="1"/>
    <col min="2" max="2" width="6.125" style="0" customWidth="1"/>
    <col min="3" max="3" width="18.75390625" style="0" customWidth="1"/>
    <col min="4" max="4" width="13.375" style="0" customWidth="1"/>
    <col min="5" max="5" width="26.875" style="0" customWidth="1"/>
    <col min="6" max="6" width="6.50390625" style="1" customWidth="1"/>
    <col min="7" max="7" width="6.75390625" style="1" customWidth="1"/>
    <col min="8" max="8" width="7.75390625" style="1" customWidth="1"/>
    <col min="9" max="9" width="12.375" style="1" customWidth="1"/>
    <col min="10" max="10" width="5.25390625" style="1" customWidth="1"/>
    <col min="11" max="11" width="6.00390625" style="0" customWidth="1"/>
    <col min="12" max="12" width="6.75390625" style="0" customWidth="1"/>
    <col min="13" max="13" width="7.00390625" style="0" customWidth="1"/>
  </cols>
  <sheetData>
    <row r="1" spans="1:13" ht="12.75">
      <c r="A1" s="8" t="str">
        <f>Kategorie!A3</f>
        <v>8.z. ZBP – 10.01.2015 „Znovín Kros“ </v>
      </c>
      <c r="B1" s="9"/>
      <c r="C1" s="9"/>
      <c r="D1" s="9"/>
      <c r="E1" s="9"/>
      <c r="F1" s="10"/>
      <c r="G1" s="10"/>
      <c r="H1" s="10"/>
      <c r="I1" s="43">
        <f>Kategorie!I3</f>
        <v>5</v>
      </c>
      <c r="J1" s="11" t="str">
        <f>Kategorie!J3</f>
        <v>km</v>
      </c>
      <c r="K1" s="12"/>
      <c r="L1" s="12"/>
      <c r="M1" s="8"/>
    </row>
    <row r="2" spans="1:14" s="14" customFormat="1" ht="12.75">
      <c r="A2" s="13" t="s">
        <v>146</v>
      </c>
      <c r="F2" s="15"/>
      <c r="G2" s="15"/>
      <c r="H2" s="15"/>
      <c r="I2" s="44"/>
      <c r="J2" s="15"/>
      <c r="K2" s="16"/>
      <c r="L2" s="16"/>
      <c r="M2" s="16"/>
      <c r="N2"/>
    </row>
    <row r="3" spans="1:13" ht="12.75">
      <c r="A3" s="19" t="str">
        <f>Kategorie!A5</f>
        <v>Poř.</v>
      </c>
      <c r="B3" s="19" t="str">
        <f>Kategorie!B5</f>
        <v>St. číslo</v>
      </c>
      <c r="C3" s="20" t="str">
        <f>Kategorie!C5</f>
        <v>Příjmení</v>
      </c>
      <c r="D3" s="20" t="str">
        <f>Kategorie!D5</f>
        <v>Jméno</v>
      </c>
      <c r="E3" s="20" t="str">
        <f>Kategorie!E5</f>
        <v>Klub</v>
      </c>
      <c r="F3" s="21" t="str">
        <f>Kategorie!F5</f>
        <v>RN</v>
      </c>
      <c r="G3" s="21" t="str">
        <f>Kategorie!G5</f>
        <v>Kat.</v>
      </c>
      <c r="H3" s="21" t="s">
        <v>11</v>
      </c>
      <c r="I3" s="21" t="str">
        <f>Kategorie!I5</f>
        <v>Čas</v>
      </c>
      <c r="J3" s="21" t="str">
        <f>Kategorie!J5</f>
        <v>Body ZBP</v>
      </c>
      <c r="K3" s="19" t="str">
        <f>Kategorie!K5</f>
        <v>Čas na 1km</v>
      </c>
      <c r="L3" s="19" t="s">
        <v>147</v>
      </c>
      <c r="M3" s="19" t="s">
        <v>148</v>
      </c>
    </row>
    <row r="4" spans="1:13" ht="12.75">
      <c r="A4" s="45">
        <f>ROW(C1)</f>
        <v>1</v>
      </c>
      <c r="B4" s="46">
        <f>Kategorie!B7</f>
        <v>26</v>
      </c>
      <c r="C4" s="47" t="str">
        <f>Kategorie!C7</f>
        <v>Čabala</v>
      </c>
      <c r="D4" s="47" t="str">
        <f>Kategorie!D7</f>
        <v>Vojtěch</v>
      </c>
      <c r="E4" s="47" t="str">
        <f>Kategorie!E7</f>
        <v>TJ Znojmo</v>
      </c>
      <c r="F4" s="41">
        <f>Kategorie!F7</f>
        <v>1993</v>
      </c>
      <c r="G4" s="41" t="str">
        <f>Kategorie!G7</f>
        <v>MA</v>
      </c>
      <c r="H4" s="41" t="str">
        <f>Kategorie!H7</f>
        <v>MA</v>
      </c>
      <c r="I4" s="48">
        <f>Kategorie!I7</f>
        <v>0.011817129629629629</v>
      </c>
      <c r="J4" s="49">
        <f>Kategorie!J7</f>
        <v>30</v>
      </c>
      <c r="K4" s="37">
        <f>Kategorie!K7</f>
        <v>0.002363425925925926</v>
      </c>
      <c r="L4" s="37">
        <f>I4-$I$4</f>
        <v>0</v>
      </c>
      <c r="M4" s="50">
        <f>ROUND((L4/K4*1000),0)</f>
        <v>0</v>
      </c>
    </row>
    <row r="5" spans="1:13" ht="12.75">
      <c r="A5" s="45">
        <f>ROW(C2)</f>
        <v>2</v>
      </c>
      <c r="B5" s="46">
        <f>Kategorie!B8</f>
        <v>35</v>
      </c>
      <c r="C5" s="47" t="str">
        <f>Kategorie!C8</f>
        <v>Novotný </v>
      </c>
      <c r="D5" s="47" t="str">
        <f>Kategorie!D8</f>
        <v>Ondřej</v>
      </c>
      <c r="E5" s="47" t="str">
        <f>Kategorie!E8</f>
        <v>VSK Uni Brno</v>
      </c>
      <c r="F5" s="41">
        <f>Kategorie!F8</f>
        <v>1992</v>
      </c>
      <c r="G5" s="41" t="str">
        <f>Kategorie!G8</f>
        <v>MA</v>
      </c>
      <c r="H5" s="41" t="str">
        <f>Kategorie!H8</f>
        <v>MA</v>
      </c>
      <c r="I5" s="48">
        <f>Kategorie!I8</f>
        <v>0.012037037037037037</v>
      </c>
      <c r="J5" s="49">
        <f>Kategorie!J8</f>
        <v>25</v>
      </c>
      <c r="K5" s="37">
        <f>Kategorie!K8</f>
        <v>0.0024074074074074076</v>
      </c>
      <c r="L5" s="37">
        <f>I5-$I$4</f>
        <v>0.00021990740740740825</v>
      </c>
      <c r="M5" s="50">
        <f>ROUND((L5/K5*1000),0)</f>
        <v>91</v>
      </c>
    </row>
    <row r="6" spans="1:13" ht="12.75">
      <c r="A6" s="45">
        <f>ROW(C3)</f>
        <v>3</v>
      </c>
      <c r="B6" s="46">
        <f>Kategorie!B9</f>
        <v>27</v>
      </c>
      <c r="C6" s="47" t="str">
        <f>Kategorie!C9</f>
        <v>Soural</v>
      </c>
      <c r="D6" s="47" t="str">
        <f>Kategorie!D9</f>
        <v>Lukáš</v>
      </c>
      <c r="E6" s="47" t="str">
        <f>Kategorie!E9</f>
        <v>VSK Uni Brno</v>
      </c>
      <c r="F6" s="41">
        <f>Kategorie!F9</f>
        <v>1982</v>
      </c>
      <c r="G6" s="41" t="str">
        <f>Kategorie!G9</f>
        <v>MA</v>
      </c>
      <c r="H6" s="41" t="str">
        <f>Kategorie!H9</f>
        <v>MA</v>
      </c>
      <c r="I6" s="48">
        <f>Kategorie!I9</f>
        <v>0.012453703703703703</v>
      </c>
      <c r="J6" s="49">
        <f>Kategorie!J9</f>
        <v>21</v>
      </c>
      <c r="K6" s="37">
        <f>Kategorie!K9</f>
        <v>0.0024907407407407404</v>
      </c>
      <c r="L6" s="37">
        <f>I6-$I$4</f>
        <v>0.0006365740740740741</v>
      </c>
      <c r="M6" s="50">
        <f>ROUND((L6/K6*1000),0)</f>
        <v>256</v>
      </c>
    </row>
    <row r="7" spans="1:13" ht="12.75">
      <c r="A7" s="45">
        <f>ROW(C4)</f>
        <v>4</v>
      </c>
      <c r="B7" s="46">
        <f>Kategorie!B27</f>
        <v>42</v>
      </c>
      <c r="C7" s="47" t="str">
        <f>Kategorie!C27</f>
        <v>Fučík </v>
      </c>
      <c r="D7" s="47" t="str">
        <f>Kategorie!D27</f>
        <v>Karel</v>
      </c>
      <c r="E7" s="47" t="str">
        <f>Kategorie!E27</f>
        <v>Černín</v>
      </c>
      <c r="F7" s="41">
        <f>Kategorie!F27</f>
        <v>1972</v>
      </c>
      <c r="G7" s="41" t="str">
        <f>Kategorie!G27</f>
        <v>MB</v>
      </c>
      <c r="H7" s="41" t="str">
        <f>Kategorie!H27</f>
        <v>MB</v>
      </c>
      <c r="I7" s="48">
        <f>Kategorie!I27</f>
        <v>0.012476851851851852</v>
      </c>
      <c r="J7" s="49">
        <f>Kategorie!J27</f>
        <v>30</v>
      </c>
      <c r="K7" s="37">
        <f>Kategorie!K27</f>
        <v>0.0024953703703703705</v>
      </c>
      <c r="L7" s="37">
        <f>I7-$I$4</f>
        <v>0.000659722222222223</v>
      </c>
      <c r="M7" s="50">
        <f>ROUND((L7/K7*1000),0)</f>
        <v>264</v>
      </c>
    </row>
    <row r="8" spans="1:13" ht="12.75">
      <c r="A8" s="45">
        <f>ROW(C5)</f>
        <v>5</v>
      </c>
      <c r="B8" s="46">
        <f>Kategorie!B10</f>
        <v>7</v>
      </c>
      <c r="C8" s="47" t="str">
        <f>Kategorie!C10</f>
        <v>Seitl</v>
      </c>
      <c r="D8" s="47" t="str">
        <f>Kategorie!D10</f>
        <v>Ondřej</v>
      </c>
      <c r="E8" s="47" t="str">
        <f>Kategorie!E10</f>
        <v>TJ Znojmo</v>
      </c>
      <c r="F8" s="41">
        <f>Kategorie!F10</f>
        <v>1996</v>
      </c>
      <c r="G8" s="41" t="str">
        <f>Kategorie!G10</f>
        <v>MA</v>
      </c>
      <c r="H8" s="41" t="str">
        <f>Kategorie!H10</f>
        <v>MA</v>
      </c>
      <c r="I8" s="48">
        <f>Kategorie!I10</f>
        <v>0.012719907407407407</v>
      </c>
      <c r="J8" s="49">
        <f>Kategorie!J10</f>
        <v>18</v>
      </c>
      <c r="K8" s="37">
        <f>Kategorie!K10</f>
        <v>0.0025439814814814813</v>
      </c>
      <c r="L8" s="37">
        <f>I8-$I$4</f>
        <v>0.0009027777777777784</v>
      </c>
      <c r="M8" s="50">
        <f>ROUND((L8/K8*1000),0)</f>
        <v>355</v>
      </c>
    </row>
    <row r="9" spans="1:13" ht="12.75">
      <c r="A9" s="45">
        <f>ROW(C6)</f>
        <v>6</v>
      </c>
      <c r="B9" s="46">
        <f>Kategorie!B28</f>
        <v>15</v>
      </c>
      <c r="C9" s="47" t="str">
        <f>Kategorie!C28</f>
        <v>Štýbnar</v>
      </c>
      <c r="D9" s="47" t="str">
        <f>Kategorie!D28</f>
        <v>Zbyněk</v>
      </c>
      <c r="E9" s="47" t="str">
        <f>Kategorie!E28</f>
        <v>Jihlava</v>
      </c>
      <c r="F9" s="41">
        <f>Kategorie!F28</f>
        <v>1974</v>
      </c>
      <c r="G9" s="41" t="str">
        <f>Kategorie!G28</f>
        <v>MB</v>
      </c>
      <c r="H9" s="41" t="str">
        <f>Kategorie!H28</f>
        <v>MB</v>
      </c>
      <c r="I9" s="48">
        <f>Kategorie!I28</f>
        <v>0.012743055555555556</v>
      </c>
      <c r="J9" s="49">
        <f>Kategorie!J28</f>
        <v>25</v>
      </c>
      <c r="K9" s="37">
        <f>Kategorie!K28</f>
        <v>0.0025486111111111113</v>
      </c>
      <c r="L9" s="37">
        <f>I9-$I$4</f>
        <v>0.0009259259259259273</v>
      </c>
      <c r="M9" s="50">
        <f>ROUND((L9/K9*1000),0)</f>
        <v>363</v>
      </c>
    </row>
    <row r="10" spans="1:13" ht="12.75">
      <c r="A10" s="45">
        <f>ROW(C7)</f>
        <v>7</v>
      </c>
      <c r="B10" s="46">
        <f>Kategorie!B11</f>
        <v>1</v>
      </c>
      <c r="C10" s="47" t="str">
        <f>Kategorie!C11</f>
        <v>Kučera</v>
      </c>
      <c r="D10" s="47" t="str">
        <f>Kategorie!D11</f>
        <v>Jan</v>
      </c>
      <c r="E10" s="47" t="str">
        <f>Kategorie!E11</f>
        <v>TK Moravské Budějovice</v>
      </c>
      <c r="F10" s="41">
        <f>Kategorie!F11</f>
        <v>1981</v>
      </c>
      <c r="G10" s="41" t="str">
        <f>Kategorie!G11</f>
        <v>MA</v>
      </c>
      <c r="H10" s="41" t="str">
        <f>Kategorie!H11</f>
        <v>MA</v>
      </c>
      <c r="I10" s="48">
        <f>Kategorie!I11</f>
        <v>0.013217592592592593</v>
      </c>
      <c r="J10" s="49">
        <f>Kategorie!J11</f>
        <v>16</v>
      </c>
      <c r="K10" s="37">
        <f>Kategorie!K11</f>
        <v>0.0026435185185185186</v>
      </c>
      <c r="L10" s="37">
        <f>I10-$I$4</f>
        <v>0.0014004629629629645</v>
      </c>
      <c r="M10" s="50">
        <f>ROUND((L10/K10*1000),0)</f>
        <v>530</v>
      </c>
    </row>
    <row r="11" spans="1:13" ht="12.75">
      <c r="A11" s="45">
        <f>ROW(C8)</f>
        <v>8</v>
      </c>
      <c r="B11" s="46">
        <f>Kategorie!B12</f>
        <v>13</v>
      </c>
      <c r="C11" s="47" t="str">
        <f>Kategorie!C12</f>
        <v>Verčimák</v>
      </c>
      <c r="D11" s="47" t="str">
        <f>Kategorie!D12</f>
        <v>Miroslav</v>
      </c>
      <c r="E11" s="47" t="str">
        <f>Kategorie!E12</f>
        <v>SPZ Malé Losolosy Únanov</v>
      </c>
      <c r="F11" s="41">
        <f>Kategorie!F12</f>
        <v>1977</v>
      </c>
      <c r="G11" s="41" t="str">
        <f>Kategorie!G12</f>
        <v>MA</v>
      </c>
      <c r="H11" s="41" t="str">
        <f>Kategorie!H12</f>
        <v>MA</v>
      </c>
      <c r="I11" s="48">
        <f>Kategorie!I12</f>
        <v>0.01326388888888889</v>
      </c>
      <c r="J11" s="49">
        <f>Kategorie!J12</f>
        <v>15</v>
      </c>
      <c r="K11" s="37">
        <f>Kategorie!K12</f>
        <v>0.0026527777777777778</v>
      </c>
      <c r="L11" s="37">
        <f>I11-$I$4</f>
        <v>0.0014467592592592605</v>
      </c>
      <c r="M11" s="50">
        <f>ROUND((L11/K11*1000),0)</f>
        <v>545</v>
      </c>
    </row>
    <row r="12" spans="1:13" ht="12.75">
      <c r="A12" s="45">
        <f>ROW(C9)</f>
        <v>9</v>
      </c>
      <c r="B12" s="46">
        <f>Kategorie!B29</f>
        <v>44</v>
      </c>
      <c r="C12" s="47" t="str">
        <f>Kategorie!C29</f>
        <v>Vojtěch </v>
      </c>
      <c r="D12" s="47" t="str">
        <f>Kategorie!D29</f>
        <v>Petr</v>
      </c>
      <c r="E12" s="47" t="str">
        <f>Kategorie!E29</f>
        <v>Sedlešovice – Znojmo </v>
      </c>
      <c r="F12" s="41">
        <f>Kategorie!F29</f>
        <v>1971</v>
      </c>
      <c r="G12" s="41" t="str">
        <f>Kategorie!G29</f>
        <v>MB</v>
      </c>
      <c r="H12" s="41" t="str">
        <f>Kategorie!H29</f>
        <v>MB</v>
      </c>
      <c r="I12" s="48">
        <f>Kategorie!I29</f>
        <v>0.013310185185185185</v>
      </c>
      <c r="J12" s="49">
        <f>Kategorie!J29</f>
        <v>21</v>
      </c>
      <c r="K12" s="37">
        <f>Kategorie!K29</f>
        <v>0.002662037037037037</v>
      </c>
      <c r="L12" s="37">
        <f>I12-$I$4</f>
        <v>0.0014930555555555565</v>
      </c>
      <c r="M12" s="50">
        <f>ROUND((L12/K12*1000),0)</f>
        <v>561</v>
      </c>
    </row>
    <row r="13" spans="1:13" ht="12.75">
      <c r="A13" s="45">
        <f>ROW(C10)</f>
        <v>10</v>
      </c>
      <c r="B13" s="46">
        <f>Kategorie!B13</f>
        <v>20</v>
      </c>
      <c r="C13" s="47" t="str">
        <f>Kategorie!C13</f>
        <v>Trutna</v>
      </c>
      <c r="D13" s="47" t="str">
        <f>Kategorie!D13</f>
        <v>Jan</v>
      </c>
      <c r="E13" s="47" t="str">
        <f>Kategorie!E13</f>
        <v>TJ Spartak Třebíč</v>
      </c>
      <c r="F13" s="41">
        <f>Kategorie!F13</f>
        <v>1999</v>
      </c>
      <c r="G13" s="41" t="str">
        <f>Kategorie!G13</f>
        <v>MA</v>
      </c>
      <c r="H13" s="41" t="str">
        <f>Kategorie!H13</f>
        <v>MA</v>
      </c>
      <c r="I13" s="48">
        <f>Kategorie!I13</f>
        <v>0.013321759259259259</v>
      </c>
      <c r="J13" s="49">
        <f>Kategorie!J13</f>
        <v>14</v>
      </c>
      <c r="K13" s="37">
        <f>Kategorie!K13</f>
        <v>0.0026643518518518518</v>
      </c>
      <c r="L13" s="37">
        <f>I13-$I$4</f>
        <v>0.00150462962962963</v>
      </c>
      <c r="M13" s="50">
        <f>ROUND((L13/K13*1000),0)</f>
        <v>565</v>
      </c>
    </row>
    <row r="14" spans="1:13" ht="12.75">
      <c r="A14" s="45">
        <f>ROW(C11)</f>
        <v>11</v>
      </c>
      <c r="B14" s="46">
        <f>Kategorie!B14</f>
        <v>59</v>
      </c>
      <c r="C14" s="47" t="str">
        <f>Kategorie!C14</f>
        <v>Vajčner</v>
      </c>
      <c r="D14" s="47" t="str">
        <f>Kategorie!D14</f>
        <v>Martin</v>
      </c>
      <c r="E14" s="47" t="str">
        <f>Kategorie!E14</f>
        <v>Znovín Znojmo</v>
      </c>
      <c r="F14" s="41">
        <f>Kategorie!F14</f>
        <v>1986</v>
      </c>
      <c r="G14" s="41" t="str">
        <f>Kategorie!G14</f>
        <v>MA</v>
      </c>
      <c r="H14" s="41" t="str">
        <f>Kategorie!H14</f>
        <v>MA</v>
      </c>
      <c r="I14" s="48">
        <f>Kategorie!I14</f>
        <v>0.013402777777777777</v>
      </c>
      <c r="J14" s="49">
        <f>Kategorie!J14</f>
        <v>13</v>
      </c>
      <c r="K14" s="37">
        <f>Kategorie!K14</f>
        <v>0.0026805555555555554</v>
      </c>
      <c r="L14" s="37">
        <f>I14-$I$4</f>
        <v>0.0015856481481481485</v>
      </c>
      <c r="M14" s="50">
        <f>ROUND((L14/K14*1000),0)</f>
        <v>592</v>
      </c>
    </row>
    <row r="15" spans="1:13" ht="12.75">
      <c r="A15" s="45">
        <f>ROW(C12)</f>
        <v>12</v>
      </c>
      <c r="B15" s="46">
        <f>Kategorie!B30</f>
        <v>36</v>
      </c>
      <c r="C15" s="47" t="str">
        <f>Kategorie!C30</f>
        <v>Přikryl</v>
      </c>
      <c r="D15" s="47" t="str">
        <f>Kategorie!D30</f>
        <v>Petr</v>
      </c>
      <c r="E15" s="47" t="str">
        <f>Kategorie!E30</f>
        <v>SK Žabovřesky Brno</v>
      </c>
      <c r="F15" s="41">
        <f>Kategorie!F30</f>
        <v>1967</v>
      </c>
      <c r="G15" s="41" t="str">
        <f>Kategorie!G30</f>
        <v>MB</v>
      </c>
      <c r="H15" s="41" t="str">
        <f>Kategorie!H30</f>
        <v>MB</v>
      </c>
      <c r="I15" s="48">
        <f>Kategorie!I30</f>
        <v>0.013425925925925926</v>
      </c>
      <c r="J15" s="49">
        <f>Kategorie!J30</f>
        <v>18</v>
      </c>
      <c r="K15" s="37">
        <f>Kategorie!K30</f>
        <v>0.0026851851851851854</v>
      </c>
      <c r="L15" s="37">
        <f>I15-$I$4</f>
        <v>0.0016087962962962974</v>
      </c>
      <c r="M15" s="50">
        <f>ROUND((L15/K15*1000),0)</f>
        <v>599</v>
      </c>
    </row>
    <row r="16" spans="1:13" ht="12.75">
      <c r="A16" s="45">
        <f>ROW(C13)</f>
        <v>13</v>
      </c>
      <c r="B16" s="46">
        <f>Kategorie!B36</f>
        <v>22</v>
      </c>
      <c r="C16" s="47" t="str">
        <f>Kategorie!C36</f>
        <v>Kratochvíl</v>
      </c>
      <c r="D16" s="47" t="str">
        <f>Kategorie!D36</f>
        <v>Pavel</v>
      </c>
      <c r="E16" s="47" t="str">
        <f>Kategorie!E36</f>
        <v>Sokol Rudíkov</v>
      </c>
      <c r="F16" s="41">
        <f>Kategorie!F36</f>
        <v>1960</v>
      </c>
      <c r="G16" s="41" t="str">
        <f>Kategorie!G36</f>
        <v>MC</v>
      </c>
      <c r="H16" s="41" t="str">
        <f>Kategorie!H36</f>
        <v>MC</v>
      </c>
      <c r="I16" s="48">
        <f>Kategorie!I36</f>
        <v>0.013564814814814814</v>
      </c>
      <c r="J16" s="49">
        <f>Kategorie!J36</f>
        <v>30</v>
      </c>
      <c r="K16" s="37">
        <f>Kategorie!K36</f>
        <v>0.002712962962962963</v>
      </c>
      <c r="L16" s="37">
        <f>I16-$I$4</f>
        <v>0.0017476851851851855</v>
      </c>
      <c r="M16" s="50">
        <f>ROUND((L16/K16*1000),0)</f>
        <v>644</v>
      </c>
    </row>
    <row r="17" spans="1:13" ht="12.75">
      <c r="A17" s="45">
        <f>ROW(C14)</f>
        <v>14</v>
      </c>
      <c r="B17" s="46">
        <f>Kategorie!B15</f>
        <v>3</v>
      </c>
      <c r="C17" s="47" t="str">
        <f>Kategorie!C15</f>
        <v>Zahradník</v>
      </c>
      <c r="D17" s="47" t="str">
        <f>Kategorie!D15</f>
        <v>Jan</v>
      </c>
      <c r="E17" s="47" t="str">
        <f>Kategorie!E15</f>
        <v>TJ Kanoistika Znojmo</v>
      </c>
      <c r="F17" s="41">
        <f>Kategorie!F15</f>
        <v>1986</v>
      </c>
      <c r="G17" s="41" t="str">
        <f>Kategorie!G15</f>
        <v>MA</v>
      </c>
      <c r="H17" s="41" t="str">
        <f>Kategorie!H15</f>
        <v>MA</v>
      </c>
      <c r="I17" s="48">
        <f>Kategorie!I15</f>
        <v>0.01357638888888889</v>
      </c>
      <c r="J17" s="49">
        <f>Kategorie!J15</f>
        <v>12</v>
      </c>
      <c r="K17" s="37">
        <f>Kategorie!K15</f>
        <v>0.002715277777777778</v>
      </c>
      <c r="L17" s="37">
        <f>I17-$I$4</f>
        <v>0.0017592592592592608</v>
      </c>
      <c r="M17" s="50">
        <f>ROUND((L17/K17*1000),0)</f>
        <v>648</v>
      </c>
    </row>
    <row r="18" spans="1:13" ht="12.75">
      <c r="A18" s="45">
        <f>ROW(C15)</f>
        <v>15</v>
      </c>
      <c r="B18" s="46">
        <f>Kategorie!B16</f>
        <v>14</v>
      </c>
      <c r="C18" s="47" t="str">
        <f>Kategorie!C16</f>
        <v>Verčimák</v>
      </c>
      <c r="D18" s="47" t="str">
        <f>Kategorie!D16</f>
        <v>Libor</v>
      </c>
      <c r="E18" s="47" t="str">
        <f>Kategorie!E16</f>
        <v>SPZ Malé Losolosy Únanov</v>
      </c>
      <c r="F18" s="41">
        <f>Kategorie!F16</f>
        <v>1976</v>
      </c>
      <c r="G18" s="41" t="str">
        <f>Kategorie!G16</f>
        <v>MA</v>
      </c>
      <c r="H18" s="41" t="str">
        <f>Kategorie!H16</f>
        <v>MA</v>
      </c>
      <c r="I18" s="48">
        <f>Kategorie!I16</f>
        <v>0.013622685185185186</v>
      </c>
      <c r="J18" s="49">
        <f>Kategorie!J16</f>
        <v>11</v>
      </c>
      <c r="K18" s="37">
        <f>Kategorie!K16</f>
        <v>0.002724537037037037</v>
      </c>
      <c r="L18" s="37">
        <f>I18-$I$4</f>
        <v>0.0018055555555555568</v>
      </c>
      <c r="M18" s="50">
        <f>ROUND((L18/K18*1000),0)</f>
        <v>663</v>
      </c>
    </row>
    <row r="19" spans="1:13" ht="12.75">
      <c r="A19" s="45">
        <f>ROW(C16)</f>
        <v>16</v>
      </c>
      <c r="B19" s="46">
        <f>Kategorie!B31</f>
        <v>23</v>
      </c>
      <c r="C19" s="47" t="str">
        <f>Kategorie!C31</f>
        <v>Kašpařík</v>
      </c>
      <c r="D19" s="47" t="str">
        <f>Kategorie!D31</f>
        <v>Tomáš</v>
      </c>
      <c r="E19" s="47" t="str">
        <f>Kategorie!E31</f>
        <v>Přerov</v>
      </c>
      <c r="F19" s="41">
        <f>Kategorie!F31</f>
        <v>1975</v>
      </c>
      <c r="G19" s="41" t="str">
        <f>Kategorie!G31</f>
        <v>MB</v>
      </c>
      <c r="H19" s="41" t="str">
        <f>Kategorie!H31</f>
        <v>MA</v>
      </c>
      <c r="I19" s="48">
        <f>Kategorie!I31</f>
        <v>0.013831018518518519</v>
      </c>
      <c r="J19" s="49">
        <f>Kategorie!J31</f>
        <v>10</v>
      </c>
      <c r="K19" s="37">
        <f>Kategorie!K31</f>
        <v>0.002766203703703704</v>
      </c>
      <c r="L19" s="37">
        <f>I19-$I$4</f>
        <v>0.0020138888888888897</v>
      </c>
      <c r="M19" s="50">
        <f>ROUND((L19/K19*1000),0)</f>
        <v>728</v>
      </c>
    </row>
    <row r="20" spans="1:13" ht="12.75">
      <c r="A20" s="45">
        <f>ROW(C17)</f>
        <v>17</v>
      </c>
      <c r="B20" s="46">
        <f>Kategorie!B17</f>
        <v>21</v>
      </c>
      <c r="C20" s="47" t="str">
        <f>Kategorie!C17</f>
        <v>Kratochvíl</v>
      </c>
      <c r="D20" s="47" t="str">
        <f>Kategorie!D17</f>
        <v>Petr</v>
      </c>
      <c r="E20" s="47" t="str">
        <f>Kategorie!E17</f>
        <v>TJ Spartak</v>
      </c>
      <c r="F20" s="41">
        <f>Kategorie!F17</f>
        <v>1996</v>
      </c>
      <c r="G20" s="41" t="str">
        <f>Kategorie!G17</f>
        <v>MA</v>
      </c>
      <c r="H20" s="41" t="str">
        <f>Kategorie!H17</f>
        <v>MA</v>
      </c>
      <c r="I20" s="48">
        <f>Kategorie!I17</f>
        <v>0.013888888888888888</v>
      </c>
      <c r="J20" s="49">
        <f>Kategorie!J17</f>
        <v>9</v>
      </c>
      <c r="K20" s="37">
        <f>Kategorie!K17</f>
        <v>0.0027777777777777775</v>
      </c>
      <c r="L20" s="37">
        <f>I20-$I$4</f>
        <v>0.0020717592592592593</v>
      </c>
      <c r="M20" s="50">
        <f>ROUND((L20/K20*1000),0)</f>
        <v>746</v>
      </c>
    </row>
    <row r="21" spans="1:13" ht="12.75">
      <c r="A21" s="45">
        <f>ROW(C18)</f>
        <v>18</v>
      </c>
      <c r="B21" s="46">
        <f>Kategorie!B32</f>
        <v>49</v>
      </c>
      <c r="C21" s="47" t="str">
        <f>Kategorie!C32</f>
        <v>Fantal </v>
      </c>
      <c r="D21" s="47" t="str">
        <f>Kategorie!D32</f>
        <v>Zbyněk</v>
      </c>
      <c r="E21" s="47" t="str">
        <f>Kategorie!E32</f>
        <v>Pejskaři Únanov</v>
      </c>
      <c r="F21" s="41">
        <f>Kategorie!F32</f>
        <v>1972</v>
      </c>
      <c r="G21" s="41" t="str">
        <f>Kategorie!G32</f>
        <v>MB</v>
      </c>
      <c r="H21" s="41" t="str">
        <f>Kategorie!H32</f>
        <v>MB</v>
      </c>
      <c r="I21" s="48">
        <f>Kategorie!I32</f>
        <v>0.013912037037037037</v>
      </c>
      <c r="J21" s="49">
        <f>Kategorie!J32</f>
        <v>16</v>
      </c>
      <c r="K21" s="37">
        <f>Kategorie!K32</f>
        <v>0.0027824074074074075</v>
      </c>
      <c r="L21" s="37">
        <f>I21-$I$4</f>
        <v>0.002094907407407408</v>
      </c>
      <c r="M21" s="50">
        <f>ROUND((L21/K21*1000),0)</f>
        <v>753</v>
      </c>
    </row>
    <row r="22" spans="1:13" ht="12.75">
      <c r="A22" s="45">
        <f>ROW(C19)</f>
        <v>19</v>
      </c>
      <c r="B22" s="46">
        <f>Kategorie!B18</f>
        <v>9</v>
      </c>
      <c r="C22" s="47" t="str">
        <f>Kategorie!C18</f>
        <v>Šrámek</v>
      </c>
      <c r="D22" s="47" t="str">
        <f>Kategorie!D18</f>
        <v>Ondřej</v>
      </c>
      <c r="E22" s="47" t="str">
        <f>Kategorie!E18</f>
        <v>Gymnázium Dr. Karla Polesného, Znojmo</v>
      </c>
      <c r="F22" s="41">
        <f>Kategorie!F18</f>
        <v>1997</v>
      </c>
      <c r="G22" s="41" t="str">
        <f>Kategorie!G18</f>
        <v>MA</v>
      </c>
      <c r="H22" s="41" t="str">
        <f>Kategorie!H18</f>
        <v>MA</v>
      </c>
      <c r="I22" s="48">
        <f>Kategorie!I18</f>
        <v>0.01394675925925926</v>
      </c>
      <c r="J22" s="49">
        <f>Kategorie!J18</f>
        <v>8</v>
      </c>
      <c r="K22" s="37">
        <f>Kategorie!K18</f>
        <v>0.002789351851851852</v>
      </c>
      <c r="L22" s="37">
        <f>I22-$I$4</f>
        <v>0.0021296296296296306</v>
      </c>
      <c r="M22" s="50">
        <f>ROUND((L22/K22*1000),0)</f>
        <v>763</v>
      </c>
    </row>
    <row r="23" spans="1:13" ht="12.75">
      <c r="A23" s="45">
        <f>ROW(C20)</f>
        <v>20</v>
      </c>
      <c r="B23" s="46">
        <f>Kategorie!B37</f>
        <v>12</v>
      </c>
      <c r="C23" s="47" t="str">
        <f>Kategorie!C37</f>
        <v>Motálek</v>
      </c>
      <c r="D23" s="47" t="str">
        <f>Kategorie!D37</f>
        <v>Petr</v>
      </c>
      <c r="E23" s="47" t="str">
        <f>Kategorie!E37</f>
        <v>TJ Spartak Třebíč</v>
      </c>
      <c r="F23" s="41">
        <f>Kategorie!F37</f>
        <v>1961</v>
      </c>
      <c r="G23" s="41" t="str">
        <f>Kategorie!G37</f>
        <v>MC</v>
      </c>
      <c r="H23" s="41" t="str">
        <f>Kategorie!H37</f>
        <v>MC</v>
      </c>
      <c r="I23" s="48">
        <f>Kategorie!I37</f>
        <v>0.014456018518518519</v>
      </c>
      <c r="J23" s="49">
        <f>Kategorie!J37</f>
        <v>25</v>
      </c>
      <c r="K23" s="37">
        <f>Kategorie!K37</f>
        <v>0.002891203703703704</v>
      </c>
      <c r="L23" s="37">
        <f>I23-$I$4</f>
        <v>0.0026388888888888903</v>
      </c>
      <c r="M23" s="50">
        <f>ROUND((L23/K23*1000),0)</f>
        <v>913</v>
      </c>
    </row>
    <row r="24" spans="1:13" ht="12.75">
      <c r="A24" s="45">
        <f>ROW(C21)</f>
        <v>21</v>
      </c>
      <c r="B24" s="46">
        <f>Kategorie!B38</f>
        <v>43</v>
      </c>
      <c r="C24" s="47" t="str">
        <f>Kategorie!C38</f>
        <v>Mátl</v>
      </c>
      <c r="D24" s="47" t="str">
        <f>Kategorie!D38</f>
        <v>Pavel</v>
      </c>
      <c r="E24" s="47" t="str">
        <f>Kategorie!E38</f>
        <v>Sokol Opatov</v>
      </c>
      <c r="F24" s="41">
        <f>Kategorie!F38</f>
        <v>1965</v>
      </c>
      <c r="G24" s="41" t="str">
        <f>Kategorie!G38</f>
        <v>MC</v>
      </c>
      <c r="H24" s="41" t="str">
        <f>Kategorie!H38</f>
        <v>MB</v>
      </c>
      <c r="I24" s="48">
        <f>Kategorie!I38</f>
        <v>0.014641203703703703</v>
      </c>
      <c r="J24" s="49">
        <f>Kategorie!J38</f>
        <v>15</v>
      </c>
      <c r="K24" s="37">
        <f>Kategorie!K38</f>
        <v>0.002928240740740741</v>
      </c>
      <c r="L24" s="37">
        <f>I24-$I$4</f>
        <v>0.0028240740740740743</v>
      </c>
      <c r="M24" s="50">
        <f>ROUND((L24/K24*1000),0)</f>
        <v>964</v>
      </c>
    </row>
    <row r="25" spans="1:13" ht="12.75">
      <c r="A25" s="45">
        <f>ROW(C22)</f>
        <v>22</v>
      </c>
      <c r="B25" s="46">
        <f>Kategorie!B19</f>
        <v>5</v>
      </c>
      <c r="C25" s="47" t="str">
        <f>Kategorie!C19</f>
        <v>Marek</v>
      </c>
      <c r="D25" s="47" t="str">
        <f>Kategorie!D19</f>
        <v>Jan</v>
      </c>
      <c r="E25" s="47" t="str">
        <f>Kategorie!E19</f>
        <v>Kanoistika TJ Znojmo</v>
      </c>
      <c r="F25" s="41">
        <f>Kategorie!F19</f>
        <v>1987</v>
      </c>
      <c r="G25" s="41" t="str">
        <f>Kategorie!G19</f>
        <v>MA</v>
      </c>
      <c r="H25" s="41" t="str">
        <f>Kategorie!H19</f>
        <v>MA</v>
      </c>
      <c r="I25" s="48">
        <f>Kategorie!I19</f>
        <v>0.014756944444444444</v>
      </c>
      <c r="J25" s="49">
        <f>Kategorie!J19</f>
        <v>7</v>
      </c>
      <c r="K25" s="37">
        <f>Kategorie!K19</f>
        <v>0.002951388888888889</v>
      </c>
      <c r="L25" s="37">
        <f>I25-$I$4</f>
        <v>0.0029398148148148152</v>
      </c>
      <c r="M25" s="50">
        <f>ROUND((L25/K25*1000),0)</f>
        <v>996</v>
      </c>
    </row>
    <row r="26" spans="1:13" ht="12.75">
      <c r="A26" s="45">
        <f>ROW(C23)</f>
        <v>23</v>
      </c>
      <c r="B26" s="46">
        <f>Kategorie!B20</f>
        <v>37</v>
      </c>
      <c r="C26" s="47" t="str">
        <f>Kategorie!C20</f>
        <v>Blažek </v>
      </c>
      <c r="D26" s="47" t="str">
        <f>Kategorie!D20</f>
        <v>Aleš</v>
      </c>
      <c r="E26" s="47" t="str">
        <f>Kategorie!E20</f>
        <v>-</v>
      </c>
      <c r="F26" s="41">
        <f>Kategorie!F20</f>
        <v>1976</v>
      </c>
      <c r="G26" s="41" t="str">
        <f>Kategorie!G20</f>
        <v>MA</v>
      </c>
      <c r="H26" s="41" t="str">
        <f>Kategorie!H20</f>
        <v>MA</v>
      </c>
      <c r="I26" s="48">
        <f>Kategorie!I20</f>
        <v>0.014918981481481481</v>
      </c>
      <c r="J26" s="49">
        <f>Kategorie!J20</f>
        <v>6</v>
      </c>
      <c r="K26" s="37">
        <f>Kategorie!K20</f>
        <v>0.002983796296296296</v>
      </c>
      <c r="L26" s="37">
        <f>I26-$I$4</f>
        <v>0.003101851851851852</v>
      </c>
      <c r="M26" s="50">
        <f>ROUND((L26/K26*1000),0)</f>
        <v>1040</v>
      </c>
    </row>
    <row r="27" spans="1:13" ht="12.75">
      <c r="A27" s="45">
        <f>ROW(C24)</f>
        <v>24</v>
      </c>
      <c r="B27" s="46">
        <f>Kategorie!B21</f>
        <v>52</v>
      </c>
      <c r="C27" s="47" t="str">
        <f>Kategorie!C21</f>
        <v>Rýznar </v>
      </c>
      <c r="D27" s="47" t="str">
        <f>Kategorie!D21</f>
        <v>Václav</v>
      </c>
      <c r="E27" s="47" t="str">
        <f>Kategorie!E21</f>
        <v>-</v>
      </c>
      <c r="F27" s="41">
        <f>Kategorie!F21</f>
        <v>1977</v>
      </c>
      <c r="G27" s="41" t="str">
        <f>Kategorie!G21</f>
        <v>MA</v>
      </c>
      <c r="H27" s="41" t="str">
        <f>Kategorie!H21</f>
        <v>MA</v>
      </c>
      <c r="I27" s="48">
        <f>Kategorie!I21</f>
        <v>0.01505787037037037</v>
      </c>
      <c r="J27" s="49">
        <f>Kategorie!J21</f>
        <v>5</v>
      </c>
      <c r="K27" s="37">
        <f>Kategorie!K21</f>
        <v>0.003011574074074074</v>
      </c>
      <c r="L27" s="37">
        <f>I27-$I$4</f>
        <v>0.003240740740740742</v>
      </c>
      <c r="M27" s="50">
        <f>ROUND((L27/K27*1000),0)</f>
        <v>1076</v>
      </c>
    </row>
    <row r="28" spans="1:13" ht="12.75">
      <c r="A28" s="45">
        <f>ROW(C25)</f>
        <v>25</v>
      </c>
      <c r="B28" s="46">
        <f>Kategorie!B22</f>
        <v>41</v>
      </c>
      <c r="C28" s="47" t="str">
        <f>Kategorie!C22</f>
        <v>Navrkal</v>
      </c>
      <c r="D28" s="47" t="str">
        <f>Kategorie!D22</f>
        <v>Michal</v>
      </c>
      <c r="E28" s="47" t="str">
        <f>Kategorie!E22</f>
        <v>CK Kučera Znojmo</v>
      </c>
      <c r="F28" s="41">
        <f>Kategorie!F22</f>
        <v>1976</v>
      </c>
      <c r="G28" s="41" t="str">
        <f>Kategorie!G22</f>
        <v>MA</v>
      </c>
      <c r="H28" s="41" t="str">
        <f>Kategorie!H22</f>
        <v>MA</v>
      </c>
      <c r="I28" s="48">
        <f>Kategorie!I22</f>
        <v>0.015057881944444445</v>
      </c>
      <c r="J28" s="49">
        <f>Kategorie!J22</f>
        <v>4</v>
      </c>
      <c r="K28" s="37">
        <f>Kategorie!K22</f>
        <v>0.003011576388888889</v>
      </c>
      <c r="L28" s="37">
        <f>I28-$I$4</f>
        <v>0.003240752314814816</v>
      </c>
      <c r="M28" s="50">
        <f>ROUND((L28/K28*1000),0)</f>
        <v>1076</v>
      </c>
    </row>
    <row r="29" spans="1:13" ht="12.75">
      <c r="A29" s="45">
        <f>ROW(C26)</f>
        <v>26</v>
      </c>
      <c r="B29" s="46">
        <f>Kategorie!B33</f>
        <v>17</v>
      </c>
      <c r="C29" s="47" t="str">
        <f>Kategorie!C33</f>
        <v>Dvořák</v>
      </c>
      <c r="D29" s="47" t="str">
        <f>Kategorie!D33</f>
        <v>Jirka</v>
      </c>
      <c r="E29" s="47" t="str">
        <f>Kategorie!E33</f>
        <v>ATLETIC Třebíč</v>
      </c>
      <c r="F29" s="41">
        <f>Kategorie!F33</f>
        <v>1969</v>
      </c>
      <c r="G29" s="41" t="str">
        <f>Kategorie!G33</f>
        <v>MB</v>
      </c>
      <c r="H29" s="41" t="str">
        <f>Kategorie!H33</f>
        <v>MB</v>
      </c>
      <c r="I29" s="48">
        <f>Kategorie!I33</f>
        <v>0.015335648148148149</v>
      </c>
      <c r="J29" s="49">
        <f>Kategorie!J33</f>
        <v>14</v>
      </c>
      <c r="K29" s="37">
        <f>Kategorie!K33</f>
        <v>0.0030671296296296297</v>
      </c>
      <c r="L29" s="37">
        <f>I29-$I$4</f>
        <v>0.0035185185185185198</v>
      </c>
      <c r="M29" s="50">
        <f>ROUND((L29/K29*1000),0)</f>
        <v>1147</v>
      </c>
    </row>
    <row r="30" spans="1:13" ht="12.75">
      <c r="A30" s="45">
        <f>ROW(C27)</f>
        <v>27</v>
      </c>
      <c r="B30" s="46">
        <f>Kategorie!B44</f>
        <v>57</v>
      </c>
      <c r="C30" s="47" t="str">
        <f>Kategorie!C44</f>
        <v>Gross</v>
      </c>
      <c r="D30" s="47" t="str">
        <f>Kategorie!D44</f>
        <v>Luděk </v>
      </c>
      <c r="E30" s="47" t="str">
        <f>Kategorie!E44</f>
        <v>GPOA ZNOJMO </v>
      </c>
      <c r="F30" s="41">
        <f>Kategorie!F44</f>
        <v>1953</v>
      </c>
      <c r="G30" s="41" t="str">
        <f>Kategorie!G44</f>
        <v>MD</v>
      </c>
      <c r="H30" s="41" t="str">
        <f>Kategorie!H44</f>
        <v>MD</v>
      </c>
      <c r="I30" s="48">
        <f>Kategorie!I44</f>
        <v>0.015520833333333333</v>
      </c>
      <c r="J30" s="49">
        <f>Kategorie!J44</f>
        <v>30</v>
      </c>
      <c r="K30" s="37">
        <f>Kategorie!K44</f>
        <v>0.0031041666666666665</v>
      </c>
      <c r="L30" s="37">
        <f>I30-$I$4</f>
        <v>0.003703703703703704</v>
      </c>
      <c r="M30" s="50">
        <f>ROUND((L30/K30*1000),0)</f>
        <v>1193</v>
      </c>
    </row>
    <row r="31" spans="1:13" ht="12.75">
      <c r="A31" s="45">
        <f>ROW(C28)</f>
        <v>28</v>
      </c>
      <c r="B31" s="46">
        <f>Kategorie!B45</f>
        <v>8</v>
      </c>
      <c r="C31" s="47" t="str">
        <f>Kategorie!C45</f>
        <v>Bobek</v>
      </c>
      <c r="D31" s="47" t="str">
        <f>Kategorie!D45</f>
        <v>Josef</v>
      </c>
      <c r="E31" s="47" t="str">
        <f>Kategorie!E45</f>
        <v>TJ Znojmo</v>
      </c>
      <c r="F31" s="41">
        <f>Kategorie!F45</f>
        <v>1949</v>
      </c>
      <c r="G31" s="41" t="str">
        <f>Kategorie!G45</f>
        <v>MD</v>
      </c>
      <c r="H31" s="41" t="str">
        <f>Kategorie!H45</f>
        <v>MD</v>
      </c>
      <c r="I31" s="48">
        <f>Kategorie!I45</f>
        <v>0.015601851851851851</v>
      </c>
      <c r="J31" s="49">
        <f>Kategorie!J45</f>
        <v>25</v>
      </c>
      <c r="K31" s="37">
        <f>Kategorie!K45</f>
        <v>0.00312037037037037</v>
      </c>
      <c r="L31" s="37">
        <f>I31-$I$4</f>
        <v>0.0037847222222222223</v>
      </c>
      <c r="M31" s="50">
        <f>ROUND((L31/K31*1000),0)</f>
        <v>1213</v>
      </c>
    </row>
    <row r="32" spans="1:13" ht="12.75">
      <c r="A32" s="45">
        <f>ROW(C29)</f>
        <v>29</v>
      </c>
      <c r="B32" s="46">
        <f>Kategorie!B46</f>
        <v>33</v>
      </c>
      <c r="C32" s="47" t="str">
        <f>Kategorie!C46</f>
        <v>Hanák</v>
      </c>
      <c r="D32" s="47" t="str">
        <f>Kategorie!D46</f>
        <v>Albín</v>
      </c>
      <c r="E32" s="47" t="str">
        <f>Kategorie!E46</f>
        <v>AC Mor.Slavia Brno</v>
      </c>
      <c r="F32" s="41">
        <f>Kategorie!F46</f>
        <v>1951</v>
      </c>
      <c r="G32" s="41" t="str">
        <f>Kategorie!G46</f>
        <v>MD</v>
      </c>
      <c r="H32" s="41" t="str">
        <f>Kategorie!H46</f>
        <v>MD</v>
      </c>
      <c r="I32" s="48">
        <f>Kategorie!I46</f>
        <v>0.01607638888888889</v>
      </c>
      <c r="J32" s="49">
        <f>Kategorie!J46</f>
        <v>21</v>
      </c>
      <c r="K32" s="37">
        <f>Kategorie!K46</f>
        <v>0.003215277777777778</v>
      </c>
      <c r="L32" s="37">
        <f>I32-$I$4</f>
        <v>0.004259259259259261</v>
      </c>
      <c r="M32" s="50">
        <f>ROUND((L32/K32*1000),0)</f>
        <v>1325</v>
      </c>
    </row>
    <row r="33" spans="1:13" ht="12.75">
      <c r="A33" s="45">
        <f>ROW(C30)</f>
        <v>30</v>
      </c>
      <c r="B33" s="46">
        <f>Kategorie!B39</f>
        <v>6</v>
      </c>
      <c r="C33" s="47" t="str">
        <f>Kategorie!C39</f>
        <v>Marek</v>
      </c>
      <c r="D33" s="47" t="str">
        <f>Kategorie!D39</f>
        <v>Ludvík</v>
      </c>
      <c r="E33" s="47" t="str">
        <f>Kategorie!E39</f>
        <v>Popocatepetl Znojmo</v>
      </c>
      <c r="F33" s="41">
        <f>Kategorie!F39</f>
        <v>1958</v>
      </c>
      <c r="G33" s="41" t="str">
        <f>Kategorie!G39</f>
        <v>MC</v>
      </c>
      <c r="H33" s="41" t="str">
        <f>Kategorie!H39</f>
        <v>MC</v>
      </c>
      <c r="I33" s="48">
        <f>Kategorie!I39</f>
        <v>0.016122685185185184</v>
      </c>
      <c r="J33" s="49">
        <f>Kategorie!J39</f>
        <v>21</v>
      </c>
      <c r="K33" s="37">
        <f>Kategorie!K39</f>
        <v>0.003224537037037037</v>
      </c>
      <c r="L33" s="37">
        <f>I33-$I$4</f>
        <v>0.0043055555555555555</v>
      </c>
      <c r="M33" s="50">
        <f>ROUND((L33/K33*1000),0)</f>
        <v>1335</v>
      </c>
    </row>
    <row r="34" spans="1:13" ht="12.75">
      <c r="A34" s="45">
        <f>ROW(C31)</f>
        <v>31</v>
      </c>
      <c r="B34" s="46">
        <f>Kategorie!B40</f>
        <v>58</v>
      </c>
      <c r="C34" s="47" t="str">
        <f>Kategorie!C40</f>
        <v>Řiháček </v>
      </c>
      <c r="D34" s="47" t="str">
        <f>Kategorie!D40</f>
        <v>Zdeněk </v>
      </c>
      <c r="E34" s="47" t="str">
        <f>Kategorie!E40</f>
        <v>Miroslav </v>
      </c>
      <c r="F34" s="41">
        <f>Kategorie!F40</f>
        <v>1960</v>
      </c>
      <c r="G34" s="41" t="str">
        <f>Kategorie!G40</f>
        <v>MC</v>
      </c>
      <c r="H34" s="41" t="str">
        <f>Kategorie!H40</f>
        <v>MC</v>
      </c>
      <c r="I34" s="48">
        <f>Kategorie!I40</f>
        <v>0.016747685185185185</v>
      </c>
      <c r="J34" s="49">
        <f>Kategorie!J40</f>
        <v>18</v>
      </c>
      <c r="K34" s="37">
        <f>Kategorie!K40</f>
        <v>0.003349537037037037</v>
      </c>
      <c r="L34" s="37">
        <f>I34-$I$4</f>
        <v>0.004930555555555556</v>
      </c>
      <c r="M34" s="50">
        <f>ROUND((L34/K34*1000),0)</f>
        <v>1472</v>
      </c>
    </row>
    <row r="35" spans="1:13" ht="12.75">
      <c r="A35" s="45">
        <f>ROW(C32)</f>
        <v>32</v>
      </c>
      <c r="B35" s="46">
        <f>Kategorie!B23</f>
        <v>25</v>
      </c>
      <c r="C35" s="47" t="str">
        <f>Kategorie!C23</f>
        <v>Marek</v>
      </c>
      <c r="D35" s="47" t="str">
        <f>Kategorie!D23</f>
        <v>Jakub</v>
      </c>
      <c r="E35" s="47" t="str">
        <f>Kategorie!E23</f>
        <v>Popocatepetl Znojmo</v>
      </c>
      <c r="F35" s="41">
        <f>Kategorie!F23</f>
        <v>1999</v>
      </c>
      <c r="G35" s="41" t="str">
        <f>Kategorie!G23</f>
        <v>MA</v>
      </c>
      <c r="H35" s="41" t="str">
        <f>Kategorie!H23</f>
        <v>MA</v>
      </c>
      <c r="I35" s="48">
        <f>Kategorie!I23</f>
        <v>0.016898148148148148</v>
      </c>
      <c r="J35" s="49">
        <f>Kategorie!J23</f>
        <v>3</v>
      </c>
      <c r="K35" s="37">
        <f>Kategorie!K23</f>
        <v>0.0033796296296296296</v>
      </c>
      <c r="L35" s="37">
        <f>I35-$I$4</f>
        <v>0.005081018518518519</v>
      </c>
      <c r="M35" s="50">
        <f>ROUND((L35/K35*1000),0)</f>
        <v>1503</v>
      </c>
    </row>
    <row r="36" spans="1:13" ht="12.75">
      <c r="A36" s="45">
        <f>ROW(C33)</f>
        <v>33</v>
      </c>
      <c r="B36" s="46">
        <f>Kategorie!B41</f>
        <v>4</v>
      </c>
      <c r="C36" s="47" t="str">
        <f>Kategorie!C41</f>
        <v>Klusáček</v>
      </c>
      <c r="D36" s="47" t="str">
        <f>Kategorie!D41</f>
        <v>Pavel</v>
      </c>
      <c r="E36" s="47" t="str">
        <f>Kategorie!E41</f>
        <v>Sokol Rudišov</v>
      </c>
      <c r="F36" s="41">
        <f>Kategorie!F41</f>
        <v>1956</v>
      </c>
      <c r="G36" s="41" t="str">
        <f>Kategorie!G41</f>
        <v>MC</v>
      </c>
      <c r="H36" s="41" t="str">
        <f>Kategorie!H41</f>
        <v>MC</v>
      </c>
      <c r="I36" s="48">
        <f>Kategorie!I41</f>
        <v>0.01695601851851852</v>
      </c>
      <c r="J36" s="49">
        <f>Kategorie!J41</f>
        <v>16</v>
      </c>
      <c r="K36" s="37">
        <f>Kategorie!K41</f>
        <v>0.003391203703703704</v>
      </c>
      <c r="L36" s="37">
        <f>I36-$I$4</f>
        <v>0.005138888888888891</v>
      </c>
      <c r="M36" s="50">
        <f>ROUND((L36/K36*1000),0)</f>
        <v>1515</v>
      </c>
    </row>
    <row r="37" spans="1:13" ht="12.75">
      <c r="A37" s="45">
        <f>ROW(C34)</f>
        <v>34</v>
      </c>
      <c r="B37" s="46">
        <f>Kategorie!B42</f>
        <v>45</v>
      </c>
      <c r="C37" s="47" t="str">
        <f>Kategorie!C42</f>
        <v>Januška</v>
      </c>
      <c r="D37" s="47" t="str">
        <f>Kategorie!D42</f>
        <v>Ivan</v>
      </c>
      <c r="E37" s="47" t="str">
        <f>Kategorie!E42</f>
        <v>Šanov </v>
      </c>
      <c r="F37" s="41">
        <f>Kategorie!F42</f>
        <v>1958</v>
      </c>
      <c r="G37" s="41" t="str">
        <f>Kategorie!G42</f>
        <v>MC</v>
      </c>
      <c r="H37" s="41" t="str">
        <f>Kategorie!H42</f>
        <v>MC</v>
      </c>
      <c r="I37" s="48">
        <f>Kategorie!I42</f>
        <v>0.017094907407407406</v>
      </c>
      <c r="J37" s="49">
        <f>Kategorie!J42</f>
        <v>15</v>
      </c>
      <c r="K37" s="37">
        <f>Kategorie!K42</f>
        <v>0.003418981481481481</v>
      </c>
      <c r="L37" s="37">
        <f>I37-$I$4</f>
        <v>0.005277777777777777</v>
      </c>
      <c r="M37" s="50">
        <f>ROUND((L37/K37*1000),0)</f>
        <v>1544</v>
      </c>
    </row>
    <row r="38" spans="1:13" ht="12.75">
      <c r="A38" s="45">
        <f>ROW(C35)</f>
        <v>35</v>
      </c>
      <c r="B38" s="46">
        <f>Kategorie!B24</f>
        <v>55</v>
      </c>
      <c r="C38" s="47" t="str">
        <f>Kategorie!C24</f>
        <v>Daberger</v>
      </c>
      <c r="D38" s="47" t="str">
        <f>Kategorie!D24</f>
        <v>Tomáš</v>
      </c>
      <c r="E38" s="47" t="str">
        <f>Kategorie!E24</f>
        <v>ZZS JMK</v>
      </c>
      <c r="F38" s="41">
        <f>Kategorie!F24</f>
        <v>1990</v>
      </c>
      <c r="G38" s="41" t="str">
        <f>Kategorie!G24</f>
        <v>MA</v>
      </c>
      <c r="H38" s="41" t="str">
        <f>Kategorie!H24</f>
        <v>MA</v>
      </c>
      <c r="I38" s="48">
        <f>Kategorie!I24</f>
        <v>0.017708333333333333</v>
      </c>
      <c r="J38" s="49">
        <f>Kategorie!J24</f>
        <v>2</v>
      </c>
      <c r="K38" s="37">
        <f>Kategorie!K24</f>
        <v>0.0035416666666666665</v>
      </c>
      <c r="L38" s="37">
        <f>I38-$I$4</f>
        <v>0.005891203703703704</v>
      </c>
      <c r="M38" s="50">
        <f>ROUND((L38/K38*1000),0)</f>
        <v>1663</v>
      </c>
    </row>
    <row r="39" spans="1:13" ht="12.75">
      <c r="A39" s="45">
        <f>ROW(C36)</f>
        <v>36</v>
      </c>
      <c r="B39" s="46">
        <f>Kategorie!B25</f>
        <v>54</v>
      </c>
      <c r="C39" s="47" t="str">
        <f>Kategorie!C25</f>
        <v>Valášek </v>
      </c>
      <c r="D39" s="47" t="str">
        <f>Kategorie!D25</f>
        <v>Jakub</v>
      </c>
      <c r="E39" s="47" t="str">
        <f>Kategorie!E25</f>
        <v>BBK – FITNESS </v>
      </c>
      <c r="F39" s="41">
        <f>Kategorie!F25</f>
        <v>1991</v>
      </c>
      <c r="G39" s="41" t="str">
        <f>Kategorie!G25</f>
        <v>MA</v>
      </c>
      <c r="H39" s="41" t="str">
        <f>Kategorie!H25</f>
        <v>MA</v>
      </c>
      <c r="I39" s="48">
        <f>Kategorie!I25</f>
        <v>0.01857638888888889</v>
      </c>
      <c r="J39" s="49">
        <f>Kategorie!J25</f>
        <v>1</v>
      </c>
      <c r="K39" s="37">
        <f>Kategorie!K25</f>
        <v>0.003715277777777778</v>
      </c>
      <c r="L39" s="37">
        <f>I39-$I$4</f>
        <v>0.00675925925925926</v>
      </c>
      <c r="M39" s="50">
        <f>ROUND((L39/K39*1000),0)</f>
        <v>1819</v>
      </c>
    </row>
    <row r="40" spans="1:13" ht="12.75">
      <c r="A40" s="45">
        <f>ROW(C37)</f>
        <v>37</v>
      </c>
      <c r="B40" s="46">
        <f>Kategorie!B47</f>
        <v>29</v>
      </c>
      <c r="C40" s="47" t="str">
        <f>Kategorie!C47</f>
        <v>Kališ</v>
      </c>
      <c r="D40" s="47" t="str">
        <f>Kategorie!D47</f>
        <v>Přemysl</v>
      </c>
      <c r="E40" s="47" t="str">
        <f>Kategorie!E47</f>
        <v>TJ Znojmo</v>
      </c>
      <c r="F40" s="41">
        <f>Kategorie!F47</f>
        <v>1952</v>
      </c>
      <c r="G40" s="41" t="str">
        <f>Kategorie!G47</f>
        <v>MD</v>
      </c>
      <c r="H40" s="41" t="str">
        <f>Kategorie!H47</f>
        <v>MD</v>
      </c>
      <c r="I40" s="48">
        <f>Kategorie!I47</f>
        <v>0.01925925925925926</v>
      </c>
      <c r="J40" s="49">
        <f>Kategorie!J47</f>
        <v>18</v>
      </c>
      <c r="K40" s="37">
        <f>Kategorie!K47</f>
        <v>0.003851851851851852</v>
      </c>
      <c r="L40" s="37">
        <f>I40-$I$4</f>
        <v>0.007442129629629632</v>
      </c>
      <c r="M40" s="50">
        <f>ROUND((L40/K40*1000),0)</f>
        <v>1932</v>
      </c>
    </row>
    <row r="41" spans="1:13" ht="12.75">
      <c r="A41" s="45">
        <f>ROW(C38)</f>
        <v>38</v>
      </c>
      <c r="B41" s="46">
        <f>Kategorie!B34</f>
        <v>28</v>
      </c>
      <c r="C41" s="47" t="str">
        <f>Kategorie!C34</f>
        <v>Halbrštat</v>
      </c>
      <c r="D41" s="47" t="str">
        <f>Kategorie!D34</f>
        <v>Petr</v>
      </c>
      <c r="E41" s="47" t="str">
        <f>Kategorie!E34</f>
        <v>TK Znojmo</v>
      </c>
      <c r="F41" s="41">
        <f>Kategorie!F34</f>
        <v>1967</v>
      </c>
      <c r="G41" s="41" t="str">
        <f>Kategorie!G34</f>
        <v>MB</v>
      </c>
      <c r="H41" s="41" t="str">
        <f>Kategorie!H34</f>
        <v>MB</v>
      </c>
      <c r="I41" s="48">
        <f>Kategorie!I34</f>
        <v>0.019328703703703702</v>
      </c>
      <c r="J41" s="49">
        <f>Kategorie!J34</f>
        <v>13</v>
      </c>
      <c r="K41" s="37">
        <f>Kategorie!K34</f>
        <v>0.0038657407407407403</v>
      </c>
      <c r="L41" s="37">
        <f>I41-$I$4</f>
        <v>0.007511574074074073</v>
      </c>
      <c r="M41" s="50">
        <f>ROUND((L41/K41*1000),0)</f>
        <v>1943</v>
      </c>
    </row>
    <row r="42" spans="1:13" ht="12.75">
      <c r="A42" s="8" t="str">
        <f>Kategorie!A48</f>
        <v>8.z. ZBP – 10.01.2015 „Znovín Kros“ </v>
      </c>
      <c r="B42" s="8"/>
      <c r="C42" s="8"/>
      <c r="D42" s="8"/>
      <c r="E42" s="8"/>
      <c r="F42" s="8"/>
      <c r="G42" s="8"/>
      <c r="H42" s="8"/>
      <c r="I42" s="43">
        <f>Kategorie!I48</f>
        <v>2.5</v>
      </c>
      <c r="J42" s="11" t="str">
        <f>Kategorie!J48</f>
        <v>km</v>
      </c>
      <c r="K42" s="8"/>
      <c r="L42" s="8"/>
      <c r="M42" s="8"/>
    </row>
    <row r="43" spans="1:13" ht="12.75">
      <c r="A43" s="45">
        <f>ROW(C1)</f>
        <v>1</v>
      </c>
      <c r="B43" s="46">
        <f>Kategorie!B59</f>
        <v>2</v>
      </c>
      <c r="C43" s="47" t="str">
        <f>Kategorie!C59</f>
        <v>Doubková</v>
      </c>
      <c r="D43" s="47" t="str">
        <f>Kategorie!D59</f>
        <v>Kateřina</v>
      </c>
      <c r="E43" s="47" t="str">
        <f>Kategorie!E59</f>
        <v>AK Perná</v>
      </c>
      <c r="F43" s="41">
        <f>Kategorie!F59</f>
        <v>1972</v>
      </c>
      <c r="G43" s="41" t="str">
        <f>Kategorie!G59</f>
        <v>ŽB</v>
      </c>
      <c r="H43" s="41" t="str">
        <f>Kategorie!H59</f>
        <v>ŽB</v>
      </c>
      <c r="I43" s="48">
        <f>Kategorie!I59</f>
        <v>0.007152777777777778</v>
      </c>
      <c r="J43" s="49">
        <f>Kategorie!J59</f>
        <v>30</v>
      </c>
      <c r="K43" s="37">
        <f>Kategorie!K59</f>
        <v>0.002861111111111111</v>
      </c>
      <c r="L43" s="37">
        <f>I43-$I$43</f>
        <v>0</v>
      </c>
      <c r="M43" s="50">
        <f>ROUND((L43/K43*1000),0)</f>
        <v>0</v>
      </c>
    </row>
    <row r="44" spans="1:13" ht="12.75">
      <c r="A44" s="45">
        <f>ROW(C2)</f>
        <v>2</v>
      </c>
      <c r="B44" s="46">
        <f>Kategorie!B50</f>
        <v>39</v>
      </c>
      <c r="C44" s="47" t="str">
        <f>Kategorie!C50</f>
        <v>Navrkalová </v>
      </c>
      <c r="D44" s="47" t="str">
        <f>Kategorie!D50</f>
        <v>Michaela</v>
      </c>
      <c r="E44" s="47" t="str">
        <f>Kategorie!E50</f>
        <v>CK Kučera Znojmo</v>
      </c>
      <c r="F44" s="41">
        <f>Kategorie!F50</f>
        <v>2002</v>
      </c>
      <c r="G44" s="41" t="str">
        <f>Kategorie!G50</f>
        <v>ŽA</v>
      </c>
      <c r="H44" s="41" t="str">
        <f>Kategorie!H50</f>
        <v>ŽA</v>
      </c>
      <c r="I44" s="48">
        <f>Kategorie!I50</f>
        <v>0.007326388888888889</v>
      </c>
      <c r="J44" s="49">
        <f>Kategorie!J50</f>
        <v>30</v>
      </c>
      <c r="K44" s="37">
        <f>Kategorie!K50</f>
        <v>0.0029305555555555556</v>
      </c>
      <c r="L44" s="37">
        <f>I44-$I$43</f>
        <v>0.00017361111111111136</v>
      </c>
      <c r="M44" s="50">
        <f>ROUND((L44/K44*1000),0)</f>
        <v>59</v>
      </c>
    </row>
    <row r="45" spans="1:13" ht="12.75">
      <c r="A45" s="45">
        <f>ROW(C3)</f>
        <v>3</v>
      </c>
      <c r="B45" s="46">
        <f>Kategorie!B51</f>
        <v>19</v>
      </c>
      <c r="C45" s="47" t="str">
        <f>Kategorie!C51</f>
        <v>Březnová</v>
      </c>
      <c r="D45" s="47" t="str">
        <f>Kategorie!D51</f>
        <v>Radka</v>
      </c>
      <c r="E45" s="47" t="str">
        <f>Kategorie!E51</f>
        <v>TJ Spartak Třebíč</v>
      </c>
      <c r="F45" s="41">
        <f>Kategorie!F51</f>
        <v>1999</v>
      </c>
      <c r="G45" s="41" t="str">
        <f>Kategorie!G51</f>
        <v>ŽA</v>
      </c>
      <c r="H45" s="41" t="str">
        <f>Kategorie!H51</f>
        <v>ŽA</v>
      </c>
      <c r="I45" s="48">
        <f>Kategorie!I51</f>
        <v>0.007337962962962963</v>
      </c>
      <c r="J45" s="49">
        <f>Kategorie!J51</f>
        <v>25</v>
      </c>
      <c r="K45" s="37">
        <f>Kategorie!K51</f>
        <v>0.002935185185185185</v>
      </c>
      <c r="L45" s="37">
        <f>I45-$I$43</f>
        <v>0.00018518518518518493</v>
      </c>
      <c r="M45" s="50">
        <f>ROUND((L45/K45*1000),0)</f>
        <v>63</v>
      </c>
    </row>
    <row r="46" spans="1:13" ht="12.75">
      <c r="A46" s="45">
        <f>ROW(C4)</f>
        <v>4</v>
      </c>
      <c r="B46" s="46">
        <f>Kategorie!B60</f>
        <v>31</v>
      </c>
      <c r="C46" s="47" t="str">
        <f>Kategorie!C60</f>
        <v>Horáková</v>
      </c>
      <c r="D46" s="47" t="str">
        <f>Kategorie!D60</f>
        <v>Šárka</v>
      </c>
      <c r="E46" s="47" t="str">
        <f>Kategorie!E60</f>
        <v>-</v>
      </c>
      <c r="F46" s="41">
        <f>Kategorie!F60</f>
        <v>1977</v>
      </c>
      <c r="G46" s="41" t="str">
        <f>Kategorie!G60</f>
        <v>ŽB</v>
      </c>
      <c r="H46" s="41" t="str">
        <f>Kategorie!H60</f>
        <v>ŽB</v>
      </c>
      <c r="I46" s="48">
        <f>Kategorie!I60</f>
        <v>0.007430555555555556</v>
      </c>
      <c r="J46" s="49">
        <f>Kategorie!J60</f>
        <v>25</v>
      </c>
      <c r="K46" s="37">
        <f>Kategorie!K60</f>
        <v>0.0029722222222222225</v>
      </c>
      <c r="L46" s="37">
        <f>I46-$I$43</f>
        <v>0.00027777777777777783</v>
      </c>
      <c r="M46" s="50">
        <f>ROUND((L46/K46*1000),0)</f>
        <v>93</v>
      </c>
    </row>
    <row r="47" spans="1:13" ht="12.75">
      <c r="A47" s="45">
        <f>ROW(C5)</f>
        <v>5</v>
      </c>
      <c r="B47" s="46">
        <f>Kategorie!B52</f>
        <v>40</v>
      </c>
      <c r="C47" s="47" t="str">
        <f>Kategorie!C52</f>
        <v>Navrkalová </v>
      </c>
      <c r="D47" s="47" t="str">
        <f>Kategorie!D52</f>
        <v>Nikola</v>
      </c>
      <c r="E47" s="47" t="str">
        <f>Kategorie!E52</f>
        <v>CK Kučera Znojmo</v>
      </c>
      <c r="F47" s="41">
        <f>Kategorie!F52</f>
        <v>2005</v>
      </c>
      <c r="G47" s="41" t="str">
        <f>Kategorie!G52</f>
        <v>ŽA</v>
      </c>
      <c r="H47" s="41" t="str">
        <f>Kategorie!H52</f>
        <v>ŽA</v>
      </c>
      <c r="I47" s="48">
        <f>Kategorie!I52</f>
        <v>0.007789351851851852</v>
      </c>
      <c r="J47" s="49">
        <f>Kategorie!J52</f>
        <v>21</v>
      </c>
      <c r="K47" s="37">
        <f>Kategorie!K52</f>
        <v>0.003115740740740741</v>
      </c>
      <c r="L47" s="37">
        <f>I47-$I$43</f>
        <v>0.0006365740740740741</v>
      </c>
      <c r="M47" s="50">
        <f>ROUND((L47/K47*1000),0)</f>
        <v>204</v>
      </c>
    </row>
    <row r="48" spans="1:13" ht="12.75">
      <c r="A48" s="45">
        <f>ROW(C6)</f>
        <v>6</v>
      </c>
      <c r="B48" s="46">
        <f>Kategorie!B61</f>
        <v>11</v>
      </c>
      <c r="C48" s="47" t="str">
        <f>Kategorie!C61</f>
        <v>Jirků</v>
      </c>
      <c r="D48" s="47" t="str">
        <f>Kategorie!D61</f>
        <v>Zuzana</v>
      </c>
      <c r="E48" s="47" t="str">
        <f>Kategorie!E61</f>
        <v>ATLETIC Třebíč</v>
      </c>
      <c r="F48" s="41">
        <f>Kategorie!F61</f>
        <v>1980</v>
      </c>
      <c r="G48" s="41" t="str">
        <f>Kategorie!G61</f>
        <v>ŽB</v>
      </c>
      <c r="H48" s="41" t="str">
        <f>Kategorie!H61</f>
        <v>ŽA</v>
      </c>
      <c r="I48" s="48">
        <f>Kategorie!I61</f>
        <v>0.007847222222222222</v>
      </c>
      <c r="J48" s="49">
        <f>Kategorie!J61</f>
        <v>18</v>
      </c>
      <c r="K48" s="37">
        <f>Kategorie!K61</f>
        <v>0.003138888888888889</v>
      </c>
      <c r="L48" s="37">
        <f>I48-$I$43</f>
        <v>0.0006944444444444446</v>
      </c>
      <c r="M48" s="50">
        <f>ROUND((L48/K48*1000),0)</f>
        <v>221</v>
      </c>
    </row>
    <row r="49" spans="1:13" ht="12.75">
      <c r="A49" s="45">
        <f>ROW(C7)</f>
        <v>7</v>
      </c>
      <c r="B49" s="46">
        <f>Kategorie!B62</f>
        <v>38</v>
      </c>
      <c r="C49" s="47" t="str">
        <f>Kategorie!C62</f>
        <v>Blažková</v>
      </c>
      <c r="D49" s="47" t="str">
        <f>Kategorie!D62</f>
        <v>Iva</v>
      </c>
      <c r="E49" s="47" t="str">
        <f>Kategorie!E62</f>
        <v>-</v>
      </c>
      <c r="F49" s="41">
        <f>Kategorie!F62</f>
        <v>1976</v>
      </c>
      <c r="G49" s="41" t="str">
        <f>Kategorie!G62</f>
        <v>ŽB</v>
      </c>
      <c r="H49" s="41" t="str">
        <f>Kategorie!H62</f>
        <v>ŽB</v>
      </c>
      <c r="I49" s="48">
        <f>Kategorie!I62</f>
        <v>0.008055555555555555</v>
      </c>
      <c r="J49" s="49">
        <f>Kategorie!J62</f>
        <v>21</v>
      </c>
      <c r="K49" s="37">
        <f>Kategorie!K62</f>
        <v>0.0032222222222222222</v>
      </c>
      <c r="L49" s="37">
        <f>I49-$I$43</f>
        <v>0.0009027777777777775</v>
      </c>
      <c r="M49" s="50">
        <f>ROUND((L49/K49*1000),0)</f>
        <v>280</v>
      </c>
    </row>
    <row r="50" spans="1:13" ht="12.75">
      <c r="A50" s="45">
        <f>ROW(C8)</f>
        <v>8</v>
      </c>
      <c r="B50" s="46">
        <f>Kategorie!B63</f>
        <v>10</v>
      </c>
      <c r="C50" s="47" t="str">
        <f>Kategorie!C63</f>
        <v>Mahelová</v>
      </c>
      <c r="D50" s="47" t="str">
        <f>Kategorie!D63</f>
        <v>Jitka</v>
      </c>
      <c r="E50" s="47" t="str">
        <f>Kategorie!E63</f>
        <v>ATLETIC Třebíč</v>
      </c>
      <c r="F50" s="41">
        <f>Kategorie!F63</f>
        <v>1962</v>
      </c>
      <c r="G50" s="41" t="str">
        <f>Kategorie!G63</f>
        <v>ŽB</v>
      </c>
      <c r="H50" s="41" t="str">
        <f>Kategorie!H63</f>
        <v>ŽB</v>
      </c>
      <c r="I50" s="48">
        <f>Kategorie!I63</f>
        <v>0.008171296296296296</v>
      </c>
      <c r="J50" s="49">
        <f>Kategorie!J63</f>
        <v>18</v>
      </c>
      <c r="K50" s="37">
        <f>Kategorie!K63</f>
        <v>0.0032685185185185187</v>
      </c>
      <c r="L50" s="37">
        <f>I50-$I$43</f>
        <v>0.0010185185185185184</v>
      </c>
      <c r="M50" s="50">
        <f>ROUND((L50/K50*1000),0)</f>
        <v>312</v>
      </c>
    </row>
    <row r="51" spans="1:13" ht="12.75">
      <c r="A51" s="45">
        <f>ROW(C9)</f>
        <v>9</v>
      </c>
      <c r="B51" s="46">
        <f>Kategorie!B64</f>
        <v>53</v>
      </c>
      <c r="C51" s="47" t="str">
        <f>Kategorie!C64</f>
        <v>Valášková </v>
      </c>
      <c r="D51" s="47" t="str">
        <f>Kategorie!D64</f>
        <v>Jana</v>
      </c>
      <c r="E51" s="47" t="str">
        <f>Kategorie!E64</f>
        <v>Adra</v>
      </c>
      <c r="F51" s="41">
        <f>Kategorie!F64</f>
        <v>1965</v>
      </c>
      <c r="G51" s="41" t="str">
        <f>Kategorie!G64</f>
        <v>ŽB</v>
      </c>
      <c r="H51" s="41" t="str">
        <f>Kategorie!H64</f>
        <v>ŽB</v>
      </c>
      <c r="I51" s="48">
        <f>Kategorie!I64</f>
        <v>0.008287037037037037</v>
      </c>
      <c r="J51" s="49">
        <f>Kategorie!J64</f>
        <v>16</v>
      </c>
      <c r="K51" s="37">
        <f>Kategorie!K64</f>
        <v>0.0033148148148148147</v>
      </c>
      <c r="L51" s="37">
        <f>I51-$I$43</f>
        <v>0.0011342592592592593</v>
      </c>
      <c r="M51" s="50">
        <f>ROUND((L51/K51*1000),0)</f>
        <v>342</v>
      </c>
    </row>
    <row r="52" spans="1:13" ht="12.75">
      <c r="A52" s="45">
        <f>ROW(C10)</f>
        <v>10</v>
      </c>
      <c r="B52" s="46">
        <f>Kategorie!B53</f>
        <v>48</v>
      </c>
      <c r="C52" s="47" t="str">
        <f>Kategorie!C53</f>
        <v>Duchoňová </v>
      </c>
      <c r="D52" s="47" t="str">
        <f>Kategorie!D53</f>
        <v>Dobromila</v>
      </c>
      <c r="E52" s="47" t="str">
        <f>Kategorie!E53</f>
        <v>Znojmo</v>
      </c>
      <c r="F52" s="41">
        <f>Kategorie!F53</f>
        <v>2001</v>
      </c>
      <c r="G52" s="41" t="str">
        <f>Kategorie!G53</f>
        <v>ŽA</v>
      </c>
      <c r="H52" s="41" t="str">
        <f>Kategorie!H53</f>
        <v>ŽA</v>
      </c>
      <c r="I52" s="48">
        <f>Kategorie!I53</f>
        <v>0.008449074074074074</v>
      </c>
      <c r="J52" s="49">
        <f>Kategorie!J53</f>
        <v>16</v>
      </c>
      <c r="K52" s="37">
        <f>Kategorie!K53</f>
        <v>0.0033796296296296296</v>
      </c>
      <c r="L52" s="37">
        <f>I52-$I$43</f>
        <v>0.0012962962962962963</v>
      </c>
      <c r="M52" s="50">
        <f>ROUND((L52/K52*1000),0)</f>
        <v>384</v>
      </c>
    </row>
    <row r="53" spans="1:13" ht="12.75">
      <c r="A53" s="45">
        <f>ROW(C11)</f>
        <v>11</v>
      </c>
      <c r="B53" s="46">
        <f>Kategorie!B54</f>
        <v>18</v>
      </c>
      <c r="C53" s="47" t="str">
        <f>Kategorie!C54</f>
        <v>Březnová</v>
      </c>
      <c r="D53" s="47" t="str">
        <f>Kategorie!D54</f>
        <v>Klára</v>
      </c>
      <c r="E53" s="47" t="str">
        <f>Kategorie!E54</f>
        <v>TJ Spartak Třebíč</v>
      </c>
      <c r="F53" s="41">
        <f>Kategorie!F54</f>
        <v>1993</v>
      </c>
      <c r="G53" s="41" t="str">
        <f>Kategorie!G54</f>
        <v>ŽA</v>
      </c>
      <c r="H53" s="41" t="str">
        <f>Kategorie!H54</f>
        <v>ŽA</v>
      </c>
      <c r="I53" s="48">
        <f>Kategorie!I54</f>
        <v>0.008506944444444444</v>
      </c>
      <c r="J53" s="49">
        <f>Kategorie!J54</f>
        <v>15</v>
      </c>
      <c r="K53" s="37">
        <f>Kategorie!K54</f>
        <v>0.0034027777777777776</v>
      </c>
      <c r="L53" s="37">
        <f>I53-$I$43</f>
        <v>0.0013541666666666658</v>
      </c>
      <c r="M53" s="50">
        <f>ROUND((L53/K53*1000),0)</f>
        <v>398</v>
      </c>
    </row>
    <row r="54" spans="1:13" ht="12.75">
      <c r="A54" s="45">
        <f>ROW(C12)</f>
        <v>12</v>
      </c>
      <c r="B54" s="46">
        <f>Kategorie!B65</f>
        <v>32</v>
      </c>
      <c r="C54" s="47" t="str">
        <f>Kategorie!C65</f>
        <v>Suchánková</v>
      </c>
      <c r="D54" s="47" t="str">
        <f>Kategorie!D65</f>
        <v>Zdeňka</v>
      </c>
      <c r="E54" s="47" t="str">
        <f>Kategorie!E65</f>
        <v>-</v>
      </c>
      <c r="F54" s="41">
        <f>Kategorie!F65</f>
        <v>1977</v>
      </c>
      <c r="G54" s="41" t="str">
        <f>Kategorie!G65</f>
        <v>ŽB</v>
      </c>
      <c r="H54" s="41" t="str">
        <f>Kategorie!H65</f>
        <v>ŽB</v>
      </c>
      <c r="I54" s="48">
        <f>Kategorie!I65</f>
        <v>0.008784722222222222</v>
      </c>
      <c r="J54" s="49">
        <f>Kategorie!J65</f>
        <v>15</v>
      </c>
      <c r="K54" s="37">
        <f>Kategorie!K65</f>
        <v>0.0035138888888888884</v>
      </c>
      <c r="L54" s="37">
        <f>I54-$I$43</f>
        <v>0.0016319444444444437</v>
      </c>
      <c r="M54" s="50">
        <f>ROUND((L54/K54*1000),0)</f>
        <v>464</v>
      </c>
    </row>
    <row r="55" spans="1:13" ht="12.75">
      <c r="A55" s="45">
        <f>ROW(C13)</f>
        <v>13</v>
      </c>
      <c r="B55" s="46">
        <f>Kategorie!B66</f>
        <v>47</v>
      </c>
      <c r="C55" s="47" t="str">
        <f>Kategorie!C66</f>
        <v>Dočekalová </v>
      </c>
      <c r="D55" s="47" t="str">
        <f>Kategorie!D66</f>
        <v>Vladislava</v>
      </c>
      <c r="E55" s="47" t="str">
        <f>Kategorie!E66</f>
        <v>Znojmo</v>
      </c>
      <c r="F55" s="41">
        <f>Kategorie!F66</f>
        <v>1980</v>
      </c>
      <c r="G55" s="41" t="str">
        <f>Kategorie!G66</f>
        <v>ŽB</v>
      </c>
      <c r="H55" s="41" t="str">
        <f>Kategorie!H66</f>
        <v>ŽA</v>
      </c>
      <c r="I55" s="48">
        <f>Kategorie!I66</f>
        <v>0.009305555555555555</v>
      </c>
      <c r="J55" s="49">
        <f>Kategorie!J66</f>
        <v>14</v>
      </c>
      <c r="K55" s="37">
        <f>Kategorie!K66</f>
        <v>0.003722222222222222</v>
      </c>
      <c r="L55" s="37">
        <f>I55-$I$43</f>
        <v>0.002152777777777777</v>
      </c>
      <c r="M55" s="50">
        <f>ROUND((L55/K55*1000),0)</f>
        <v>578</v>
      </c>
    </row>
    <row r="56" spans="1:13" ht="12.75">
      <c r="A56" s="45">
        <f>ROW(C14)</f>
        <v>14</v>
      </c>
      <c r="B56" s="46">
        <f>Kategorie!B55</f>
        <v>16</v>
      </c>
      <c r="C56" s="47" t="str">
        <f>Kategorie!C55</f>
        <v>Marková</v>
      </c>
      <c r="D56" s="47" t="str">
        <f>Kategorie!D55</f>
        <v>Monika</v>
      </c>
      <c r="E56" s="47" t="str">
        <f>Kategorie!E55</f>
        <v>Popocatepetl Znojmo</v>
      </c>
      <c r="F56" s="41">
        <f>Kategorie!F55</f>
        <v>1988</v>
      </c>
      <c r="G56" s="41" t="str">
        <f>Kategorie!G55</f>
        <v>ŽA</v>
      </c>
      <c r="H56" s="41" t="str">
        <f>Kategorie!H55</f>
        <v>ŽA</v>
      </c>
      <c r="I56" s="48">
        <f>Kategorie!I55</f>
        <v>0.009606481481481481</v>
      </c>
      <c r="J56" s="49">
        <f>Kategorie!J55</f>
        <v>13</v>
      </c>
      <c r="K56" s="37">
        <f>Kategorie!K55</f>
        <v>0.0038425925925925928</v>
      </c>
      <c r="L56" s="37">
        <f>I56-$I$43</f>
        <v>0.0024537037037037036</v>
      </c>
      <c r="M56" s="50">
        <f>ROUND((L56/K56*1000),0)</f>
        <v>639</v>
      </c>
    </row>
    <row r="57" spans="1:13" ht="12.75">
      <c r="A57" s="45">
        <f>ROW(C15)</f>
        <v>15</v>
      </c>
      <c r="B57" s="46">
        <f>Kategorie!B69</f>
        <v>24</v>
      </c>
      <c r="C57" s="47" t="str">
        <f>Kategorie!C69</f>
        <v>Štýbnar</v>
      </c>
      <c r="D57" s="47" t="str">
        <f>Kategorie!D69</f>
        <v>Štěpán</v>
      </c>
      <c r="E57" s="47" t="str">
        <f>Kategorie!E69</f>
        <v>Jihlava</v>
      </c>
      <c r="F57" s="41">
        <f>Kategorie!F69</f>
        <v>2003</v>
      </c>
      <c r="G57" s="41" t="str">
        <f>Kategorie!G69</f>
        <v>2,5km</v>
      </c>
      <c r="H57" s="41" t="str">
        <f>Kategorie!H69</f>
        <v> </v>
      </c>
      <c r="I57" s="48">
        <f>Kategorie!I69</f>
        <v>0.009780092592592592</v>
      </c>
      <c r="J57" s="49" t="str">
        <f>Kategorie!J69</f>
        <v> </v>
      </c>
      <c r="K57" s="37">
        <f>Kategorie!K69</f>
        <v>0.003912037037037037</v>
      </c>
      <c r="L57" s="37">
        <f>I57-$I$43</f>
        <v>0.002627314814814814</v>
      </c>
      <c r="M57" s="50">
        <f>ROUND((L57/K57*1000),0)</f>
        <v>672</v>
      </c>
    </row>
    <row r="58" spans="1:13" ht="12.75">
      <c r="A58" s="45">
        <f>ROW(C16)</f>
        <v>16</v>
      </c>
      <c r="B58" s="46">
        <f>Kategorie!B67</f>
        <v>30</v>
      </c>
      <c r="C58" s="47" t="str">
        <f>Kategorie!C67</f>
        <v>Polanská</v>
      </c>
      <c r="D58" s="47" t="str">
        <f>Kategorie!D67</f>
        <v>Marie</v>
      </c>
      <c r="E58" s="47" t="str">
        <f>Kategorie!E67</f>
        <v>-</v>
      </c>
      <c r="F58" s="41">
        <f>Kategorie!F67</f>
        <v>1970</v>
      </c>
      <c r="G58" s="41" t="str">
        <f>Kategorie!G67</f>
        <v>ŽB</v>
      </c>
      <c r="H58" s="41" t="str">
        <f>Kategorie!H67</f>
        <v>ŽB</v>
      </c>
      <c r="I58" s="48">
        <f>Kategorie!I67</f>
        <v>0.009872685185185186</v>
      </c>
      <c r="J58" s="49">
        <f>Kategorie!J67</f>
        <v>14</v>
      </c>
      <c r="K58" s="37">
        <f>Kategorie!K67</f>
        <v>0.0039490740740740745</v>
      </c>
      <c r="L58" s="37">
        <f>I58-$I$43</f>
        <v>0.002719907407407408</v>
      </c>
      <c r="M58" s="50">
        <f>ROUND((L58/K58*1000),0)</f>
        <v>689</v>
      </c>
    </row>
    <row r="59" spans="1:13" ht="12.75">
      <c r="A59" s="45">
        <f>ROW(C17)</f>
        <v>17</v>
      </c>
      <c r="B59" s="46">
        <f>Kategorie!B70</f>
        <v>46</v>
      </c>
      <c r="C59" s="47" t="str">
        <f>Kategorie!C70</f>
        <v>Dočekal </v>
      </c>
      <c r="D59" s="47" t="str">
        <f>Kategorie!D70</f>
        <v>Jan</v>
      </c>
      <c r="E59" s="47" t="str">
        <f>Kategorie!E70</f>
        <v>-</v>
      </c>
      <c r="F59" s="41">
        <f>Kategorie!F70</f>
        <v>2004</v>
      </c>
      <c r="G59" s="41" t="str">
        <f>Kategorie!G70</f>
        <v>2,5km</v>
      </c>
      <c r="H59" s="41" t="str">
        <f>Kategorie!H70</f>
        <v> </v>
      </c>
      <c r="I59" s="48">
        <f>Kategorie!I70</f>
        <v>0.010300925925925925</v>
      </c>
      <c r="J59" s="49" t="str">
        <f>Kategorie!J70</f>
        <v> </v>
      </c>
      <c r="K59" s="37">
        <f>Kategorie!K70</f>
        <v>0.00412037037037037</v>
      </c>
      <c r="L59" s="37">
        <f>I59-$I$43</f>
        <v>0.0031481481481481473</v>
      </c>
      <c r="M59" s="50">
        <f>ROUND((L59/K59*1000),0)</f>
        <v>764</v>
      </c>
    </row>
    <row r="60" spans="1:13" ht="12.75">
      <c r="A60" s="45">
        <f>ROW(C18)</f>
        <v>18</v>
      </c>
      <c r="B60" s="46">
        <f>Kategorie!B56</f>
        <v>56</v>
      </c>
      <c r="C60" s="47" t="str">
        <f>Kategorie!C56</f>
        <v>Krebsová </v>
      </c>
      <c r="D60" s="47" t="str">
        <f>Kategorie!D56</f>
        <v>Eva</v>
      </c>
      <c r="E60" s="47" t="str">
        <f>Kategorie!E56</f>
        <v>ZZS JMK </v>
      </c>
      <c r="F60" s="41">
        <f>Kategorie!F56</f>
        <v>1984</v>
      </c>
      <c r="G60" s="41" t="str">
        <f>Kategorie!G56</f>
        <v>ŽA</v>
      </c>
      <c r="H60" s="41" t="str">
        <f>Kategorie!H56</f>
        <v>ŽA</v>
      </c>
      <c r="I60" s="48">
        <f>Kategorie!I56</f>
        <v>0.010520833333333333</v>
      </c>
      <c r="J60" s="49">
        <f>Kategorie!J56</f>
        <v>12</v>
      </c>
      <c r="K60" s="37">
        <f>Kategorie!K56</f>
        <v>0.004208333333333333</v>
      </c>
      <c r="L60" s="37">
        <f>I60-$I$43</f>
        <v>0.0033680555555555556</v>
      </c>
      <c r="M60" s="50">
        <f>ROUND((L60/K60*1000),0)</f>
        <v>800</v>
      </c>
    </row>
    <row r="61" spans="1:13" ht="12.75">
      <c r="A61" s="45">
        <f>ROW(C19)</f>
        <v>19</v>
      </c>
      <c r="B61" s="46">
        <f>Kategorie!B57</f>
        <v>51</v>
      </c>
      <c r="C61" s="47" t="str">
        <f>Kategorie!C57</f>
        <v>Hrnčířová </v>
      </c>
      <c r="D61" s="47" t="str">
        <f>Kategorie!D57</f>
        <v>Petra</v>
      </c>
      <c r="E61" s="47" t="str">
        <f>Kategorie!E57</f>
        <v>No Pain-Nogain</v>
      </c>
      <c r="F61" s="41">
        <f>Kategorie!F57</f>
        <v>1984</v>
      </c>
      <c r="G61" s="41" t="str">
        <f>Kategorie!G57</f>
        <v>ŽA</v>
      </c>
      <c r="H61" s="41" t="str">
        <f>Kategorie!H57</f>
        <v>ŽA</v>
      </c>
      <c r="I61" s="48">
        <f>Kategorie!I57</f>
        <v>0.011597222222222222</v>
      </c>
      <c r="J61" s="49">
        <f>Kategorie!J57</f>
        <v>11</v>
      </c>
      <c r="K61" s="37">
        <f>Kategorie!K57</f>
        <v>0.004638888888888889</v>
      </c>
      <c r="L61" s="37">
        <f>I61-$I$43</f>
        <v>0.0044444444444444444</v>
      </c>
      <c r="M61" s="50">
        <f>ROUND((L61/K61*1000),0)</f>
        <v>958</v>
      </c>
    </row>
    <row r="62" spans="1:13" ht="12.75">
      <c r="A62" s="45">
        <f>ROW(C20)</f>
        <v>20</v>
      </c>
      <c r="B62" s="46">
        <f>Kategorie!B71</f>
        <v>50</v>
      </c>
      <c r="C62" s="47" t="str">
        <f>Kategorie!C71</f>
        <v>Kadeřábek </v>
      </c>
      <c r="D62" s="47" t="str">
        <f>Kategorie!D71</f>
        <v>Bronislav</v>
      </c>
      <c r="E62" s="47" t="str">
        <f>Kategorie!E71</f>
        <v>No Pain-Nogain</v>
      </c>
      <c r="F62" s="41">
        <f>Kategorie!F71</f>
        <v>1983</v>
      </c>
      <c r="G62" s="41" t="str">
        <f>Kategorie!G71</f>
        <v>2,5km</v>
      </c>
      <c r="H62" s="41" t="str">
        <f>Kategorie!H71</f>
        <v> </v>
      </c>
      <c r="I62" s="48">
        <f>Kategorie!I71</f>
        <v>0.011597233796296296</v>
      </c>
      <c r="J62" s="49" t="str">
        <f>Kategorie!J71</f>
        <v> </v>
      </c>
      <c r="K62" s="37">
        <f>Kategorie!K71</f>
        <v>0.004638893518518519</v>
      </c>
      <c r="L62" s="37">
        <f>I62-$I$43</f>
        <v>0.004444456018518519</v>
      </c>
      <c r="M62" s="50">
        <f>ROUND((L62/K62*1000),0)</f>
        <v>958</v>
      </c>
    </row>
  </sheetData>
  <sheetProtection selectLockedCells="1" selectUnlockedCells="1"/>
  <printOptions/>
  <pageMargins left="0.7875" right="0.5465277777777777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1"/>
  <sheetViews>
    <sheetView view="pageBreakPreview" zoomScale="90" zoomScaleNormal="72" zoomScaleSheetLayoutView="90" workbookViewId="0" topLeftCell="A1">
      <pane xSplit="5" ySplit="3" topLeftCell="F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G15" sqref="G15"/>
    </sheetView>
  </sheetViews>
  <sheetFormatPr defaultColWidth="12.00390625" defaultRowHeight="12.75"/>
  <cols>
    <col min="1" max="1" width="8.125" style="0" customWidth="1"/>
    <col min="2" max="2" width="17.25390625" style="0" customWidth="1"/>
    <col min="3" max="3" width="11.625" style="0" customWidth="1"/>
    <col min="4" max="4" width="38.25390625" style="0" customWidth="1"/>
    <col min="5" max="5" width="7.00390625" style="0" customWidth="1"/>
    <col min="6" max="16384" width="11.625" style="0" customWidth="1"/>
  </cols>
  <sheetData>
    <row r="1" spans="1:5" ht="12.75">
      <c r="A1" s="8" t="str">
        <f>'Absol.poř.'!A1</f>
        <v>8.z. ZBP – 10.01.2015 „Znovín Kros“ </v>
      </c>
      <c r="B1" s="9"/>
      <c r="C1" s="9"/>
      <c r="D1" s="9"/>
      <c r="E1" s="51"/>
    </row>
    <row r="2" spans="1:5" ht="12.75">
      <c r="A2" s="13" t="s">
        <v>149</v>
      </c>
      <c r="B2" s="14"/>
      <c r="C2" s="14"/>
      <c r="D2" s="14"/>
      <c r="E2" s="52"/>
    </row>
    <row r="3" spans="1:5" ht="12.75">
      <c r="A3" s="19" t="str">
        <f>'Absol.poř.'!B3</f>
        <v>St. číslo</v>
      </c>
      <c r="B3" s="20" t="str">
        <f>'Absol.poř.'!C3</f>
        <v>Příjmení</v>
      </c>
      <c r="C3" s="20" t="str">
        <f>'Absol.poř.'!D3</f>
        <v>Jméno</v>
      </c>
      <c r="D3" s="20" t="str">
        <f>'Absol.poř.'!E3</f>
        <v>Klub</v>
      </c>
      <c r="E3" s="19" t="str">
        <f>'Absol.poř.'!F3</f>
        <v>RN</v>
      </c>
    </row>
    <row r="4" spans="1:5" ht="12.75">
      <c r="A4" s="53">
        <f>Kategorie!B11</f>
        <v>1</v>
      </c>
      <c r="B4" s="54" t="str">
        <f>Kategorie!C11</f>
        <v>Kučera</v>
      </c>
      <c r="C4" s="54" t="str">
        <f>Kategorie!D11</f>
        <v>Jan</v>
      </c>
      <c r="D4" s="54" t="str">
        <f>Kategorie!E11</f>
        <v>TK Moravské Budějovice</v>
      </c>
      <c r="E4" s="55">
        <f>Kategorie!F11</f>
        <v>1981</v>
      </c>
    </row>
    <row r="5" spans="1:5" ht="12.75">
      <c r="A5" s="53">
        <f>Kategorie!B59</f>
        <v>2</v>
      </c>
      <c r="B5" s="54" t="str">
        <f>Kategorie!C59</f>
        <v>Doubková</v>
      </c>
      <c r="C5" s="54" t="str">
        <f>Kategorie!D59</f>
        <v>Kateřina</v>
      </c>
      <c r="D5" s="54" t="str">
        <f>Kategorie!E59</f>
        <v>AK Perná</v>
      </c>
      <c r="E5" s="55">
        <f>Kategorie!F59</f>
        <v>1972</v>
      </c>
    </row>
    <row r="6" spans="1:5" ht="12.75">
      <c r="A6" s="53">
        <f>Kategorie!B15</f>
        <v>3</v>
      </c>
      <c r="B6" s="54" t="str">
        <f>Kategorie!C15</f>
        <v>Zahradník</v>
      </c>
      <c r="C6" s="54" t="str">
        <f>Kategorie!D15</f>
        <v>Jan</v>
      </c>
      <c r="D6" s="54" t="str">
        <f>Kategorie!E15</f>
        <v>TJ Kanoistika Znojmo</v>
      </c>
      <c r="E6" s="55">
        <f>Kategorie!F15</f>
        <v>1986</v>
      </c>
    </row>
    <row r="7" spans="1:5" ht="12.75">
      <c r="A7" s="53">
        <f>Kategorie!B41</f>
        <v>4</v>
      </c>
      <c r="B7" s="54" t="str">
        <f>Kategorie!C41</f>
        <v>Klusáček</v>
      </c>
      <c r="C7" s="54" t="str">
        <f>Kategorie!D41</f>
        <v>Pavel</v>
      </c>
      <c r="D7" s="54" t="str">
        <f>Kategorie!E41</f>
        <v>Sokol Rudišov</v>
      </c>
      <c r="E7" s="55">
        <f>Kategorie!F41</f>
        <v>1956</v>
      </c>
    </row>
    <row r="8" spans="1:5" ht="12.75">
      <c r="A8" s="53">
        <f>Kategorie!B19</f>
        <v>5</v>
      </c>
      <c r="B8" s="54" t="str">
        <f>Kategorie!C19</f>
        <v>Marek</v>
      </c>
      <c r="C8" s="54" t="str">
        <f>Kategorie!D19</f>
        <v>Jan</v>
      </c>
      <c r="D8" s="54" t="str">
        <f>Kategorie!E19</f>
        <v>Kanoistika TJ Znojmo</v>
      </c>
      <c r="E8" s="55">
        <f>Kategorie!F19</f>
        <v>1987</v>
      </c>
    </row>
    <row r="9" spans="1:5" ht="12.75">
      <c r="A9" s="53">
        <f>Kategorie!B39</f>
        <v>6</v>
      </c>
      <c r="B9" s="54" t="str">
        <f>Kategorie!C39</f>
        <v>Marek</v>
      </c>
      <c r="C9" s="54" t="str">
        <f>Kategorie!D39</f>
        <v>Ludvík</v>
      </c>
      <c r="D9" s="54" t="str">
        <f>Kategorie!E39</f>
        <v>Popocatepetl Znojmo</v>
      </c>
      <c r="E9" s="55">
        <f>Kategorie!F39</f>
        <v>1958</v>
      </c>
    </row>
    <row r="10" spans="1:5" ht="12.75">
      <c r="A10" s="53">
        <f>Kategorie!B10</f>
        <v>7</v>
      </c>
      <c r="B10" s="54" t="str">
        <f>Kategorie!C10</f>
        <v>Seitl</v>
      </c>
      <c r="C10" s="54" t="str">
        <f>Kategorie!D10</f>
        <v>Ondřej</v>
      </c>
      <c r="D10" s="54" t="str">
        <f>Kategorie!E10</f>
        <v>TJ Znojmo</v>
      </c>
      <c r="E10" s="55">
        <f>Kategorie!F10</f>
        <v>1996</v>
      </c>
    </row>
    <row r="11" spans="1:5" ht="12.75">
      <c r="A11" s="53">
        <f>Kategorie!B45</f>
        <v>8</v>
      </c>
      <c r="B11" s="54" t="str">
        <f>Kategorie!C45</f>
        <v>Bobek</v>
      </c>
      <c r="C11" s="54" t="str">
        <f>Kategorie!D45</f>
        <v>Josef</v>
      </c>
      <c r="D11" s="54" t="str">
        <f>Kategorie!E45</f>
        <v>TJ Znojmo</v>
      </c>
      <c r="E11" s="55">
        <f>Kategorie!F45</f>
        <v>1949</v>
      </c>
    </row>
    <row r="12" spans="1:5" ht="12.75">
      <c r="A12" s="53">
        <f>Kategorie!B18</f>
        <v>9</v>
      </c>
      <c r="B12" s="54" t="str">
        <f>Kategorie!C18</f>
        <v>Šrámek</v>
      </c>
      <c r="C12" s="54" t="str">
        <f>Kategorie!D18</f>
        <v>Ondřej</v>
      </c>
      <c r="D12" s="54" t="str">
        <f>Kategorie!E18</f>
        <v>Gymnázium Dr. Karla Polesného, Znojmo</v>
      </c>
      <c r="E12" s="55">
        <f>Kategorie!F18</f>
        <v>1997</v>
      </c>
    </row>
    <row r="13" spans="1:5" ht="12.75">
      <c r="A13" s="53">
        <f>Kategorie!B63</f>
        <v>10</v>
      </c>
      <c r="B13" s="54" t="str">
        <f>Kategorie!C63</f>
        <v>Mahelová</v>
      </c>
      <c r="C13" s="54" t="str">
        <f>Kategorie!D63</f>
        <v>Jitka</v>
      </c>
      <c r="D13" s="54" t="str">
        <f>Kategorie!E63</f>
        <v>ATLETIC Třebíč</v>
      </c>
      <c r="E13" s="55">
        <f>Kategorie!F63</f>
        <v>1962</v>
      </c>
    </row>
    <row r="14" spans="1:5" ht="12.75">
      <c r="A14" s="53">
        <f>Kategorie!B61</f>
        <v>11</v>
      </c>
      <c r="B14" s="54" t="str">
        <f>Kategorie!C61</f>
        <v>Jirků</v>
      </c>
      <c r="C14" s="54" t="str">
        <f>Kategorie!D61</f>
        <v>Zuzana</v>
      </c>
      <c r="D14" s="54" t="str">
        <f>Kategorie!E61</f>
        <v>ATLETIC Třebíč</v>
      </c>
      <c r="E14" s="55">
        <f>Kategorie!F61</f>
        <v>1980</v>
      </c>
    </row>
    <row r="15" spans="1:5" ht="12.75">
      <c r="A15" s="53">
        <f>Kategorie!B37</f>
        <v>12</v>
      </c>
      <c r="B15" s="54" t="str">
        <f>Kategorie!C37</f>
        <v>Motálek</v>
      </c>
      <c r="C15" s="54" t="str">
        <f>Kategorie!D37</f>
        <v>Petr</v>
      </c>
      <c r="D15" s="54" t="str">
        <f>Kategorie!E37</f>
        <v>TJ Spartak Třebíč</v>
      </c>
      <c r="E15" s="55">
        <f>Kategorie!F37</f>
        <v>1961</v>
      </c>
    </row>
    <row r="16" spans="1:5" ht="12.75">
      <c r="A16" s="53">
        <f>Kategorie!B12</f>
        <v>13</v>
      </c>
      <c r="B16" s="54" t="str">
        <f>Kategorie!C12</f>
        <v>Verčimák</v>
      </c>
      <c r="C16" s="54" t="str">
        <f>Kategorie!D12</f>
        <v>Miroslav</v>
      </c>
      <c r="D16" s="54" t="str">
        <f>Kategorie!E12</f>
        <v>SPZ Malé Losolosy Únanov</v>
      </c>
      <c r="E16" s="55">
        <f>Kategorie!F12</f>
        <v>1977</v>
      </c>
    </row>
    <row r="17" spans="1:5" ht="12.75">
      <c r="A17" s="53">
        <f>Kategorie!B16</f>
        <v>14</v>
      </c>
      <c r="B17" s="54" t="str">
        <f>Kategorie!C16</f>
        <v>Verčimák</v>
      </c>
      <c r="C17" s="54" t="str">
        <f>Kategorie!D16</f>
        <v>Libor</v>
      </c>
      <c r="D17" s="54" t="str">
        <f>Kategorie!E16</f>
        <v>SPZ Malé Losolosy Únanov</v>
      </c>
      <c r="E17" s="55">
        <f>Kategorie!F16</f>
        <v>1976</v>
      </c>
    </row>
    <row r="18" spans="1:5" ht="12.75">
      <c r="A18" s="53">
        <f>Kategorie!B28</f>
        <v>15</v>
      </c>
      <c r="B18" s="54" t="str">
        <f>Kategorie!C28</f>
        <v>Štýbnar</v>
      </c>
      <c r="C18" s="54" t="str">
        <f>Kategorie!D28</f>
        <v>Zbyněk</v>
      </c>
      <c r="D18" s="54" t="str">
        <f>Kategorie!E28</f>
        <v>Jihlava</v>
      </c>
      <c r="E18" s="55">
        <f>Kategorie!F28</f>
        <v>1974</v>
      </c>
    </row>
    <row r="19" spans="1:5" ht="12.75">
      <c r="A19" s="53">
        <f>Kategorie!B55</f>
        <v>16</v>
      </c>
      <c r="B19" s="54" t="str">
        <f>Kategorie!C55</f>
        <v>Marková</v>
      </c>
      <c r="C19" s="54" t="str">
        <f>Kategorie!D55</f>
        <v>Monika</v>
      </c>
      <c r="D19" s="54" t="str">
        <f>Kategorie!E55</f>
        <v>Popocatepetl Znojmo</v>
      </c>
      <c r="E19" s="55">
        <f>Kategorie!F55</f>
        <v>1988</v>
      </c>
    </row>
    <row r="20" spans="1:5" ht="12.75">
      <c r="A20" s="53">
        <f>Kategorie!B33</f>
        <v>17</v>
      </c>
      <c r="B20" s="54" t="str">
        <f>Kategorie!C33</f>
        <v>Dvořák</v>
      </c>
      <c r="C20" s="54" t="str">
        <f>Kategorie!D33</f>
        <v>Jirka</v>
      </c>
      <c r="D20" s="54" t="str">
        <f>Kategorie!E33</f>
        <v>ATLETIC Třebíč</v>
      </c>
      <c r="E20" s="55">
        <f>Kategorie!F33</f>
        <v>1969</v>
      </c>
    </row>
    <row r="21" spans="1:5" ht="12.75">
      <c r="A21" s="53">
        <f>Kategorie!B54</f>
        <v>18</v>
      </c>
      <c r="B21" s="54" t="str">
        <f>Kategorie!C54</f>
        <v>Březnová</v>
      </c>
      <c r="C21" s="54" t="str">
        <f>Kategorie!D54</f>
        <v>Klára</v>
      </c>
      <c r="D21" s="54" t="str">
        <f>Kategorie!E54</f>
        <v>TJ Spartak Třebíč</v>
      </c>
      <c r="E21" s="55">
        <f>Kategorie!F54</f>
        <v>1993</v>
      </c>
    </row>
    <row r="22" spans="1:5" ht="12.75">
      <c r="A22" s="53">
        <f>Kategorie!B51</f>
        <v>19</v>
      </c>
      <c r="B22" s="54" t="str">
        <f>Kategorie!C51</f>
        <v>Březnová</v>
      </c>
      <c r="C22" s="54" t="str">
        <f>Kategorie!D51</f>
        <v>Radka</v>
      </c>
      <c r="D22" s="54" t="str">
        <f>Kategorie!E51</f>
        <v>TJ Spartak Třebíč</v>
      </c>
      <c r="E22" s="55">
        <f>Kategorie!F51</f>
        <v>1999</v>
      </c>
    </row>
    <row r="23" spans="1:5" ht="12.75">
      <c r="A23" s="53">
        <f>Kategorie!B13</f>
        <v>20</v>
      </c>
      <c r="B23" s="54" t="str">
        <f>Kategorie!C13</f>
        <v>Trutna</v>
      </c>
      <c r="C23" s="54" t="str">
        <f>Kategorie!D13</f>
        <v>Jan</v>
      </c>
      <c r="D23" s="54" t="str">
        <f>Kategorie!E13</f>
        <v>TJ Spartak Třebíč</v>
      </c>
      <c r="E23" s="55">
        <f>Kategorie!F13</f>
        <v>1999</v>
      </c>
    </row>
    <row r="24" spans="1:5" ht="12.75">
      <c r="A24" s="53">
        <f>Kategorie!B17</f>
        <v>21</v>
      </c>
      <c r="B24" s="54" t="str">
        <f>Kategorie!C17</f>
        <v>Kratochvíl</v>
      </c>
      <c r="C24" s="54" t="str">
        <f>Kategorie!D17</f>
        <v>Petr</v>
      </c>
      <c r="D24" s="54" t="str">
        <f>Kategorie!E17</f>
        <v>TJ Spartak</v>
      </c>
      <c r="E24" s="55">
        <f>Kategorie!F17</f>
        <v>1996</v>
      </c>
    </row>
    <row r="25" spans="1:5" ht="12.75">
      <c r="A25" s="53">
        <f>Kategorie!B36</f>
        <v>22</v>
      </c>
      <c r="B25" s="54" t="str">
        <f>Kategorie!C36</f>
        <v>Kratochvíl</v>
      </c>
      <c r="C25" s="54" t="str">
        <f>Kategorie!D36</f>
        <v>Pavel</v>
      </c>
      <c r="D25" s="54" t="str">
        <f>Kategorie!E36</f>
        <v>Sokol Rudíkov</v>
      </c>
      <c r="E25" s="55">
        <f>Kategorie!F36</f>
        <v>1960</v>
      </c>
    </row>
    <row r="26" spans="1:5" ht="12.75">
      <c r="A26" s="53">
        <f>Kategorie!B31</f>
        <v>23</v>
      </c>
      <c r="B26" s="54" t="str">
        <f>Kategorie!C31</f>
        <v>Kašpařík</v>
      </c>
      <c r="C26" s="54" t="str">
        <f>Kategorie!D31</f>
        <v>Tomáš</v>
      </c>
      <c r="D26" s="54" t="str">
        <f>Kategorie!E31</f>
        <v>Přerov</v>
      </c>
      <c r="E26" s="55">
        <f>Kategorie!F31</f>
        <v>1975</v>
      </c>
    </row>
    <row r="27" spans="1:5" ht="12.75">
      <c r="A27" s="53">
        <f>Kategorie!B69</f>
        <v>24</v>
      </c>
      <c r="B27" s="54" t="str">
        <f>Kategorie!C69</f>
        <v>Štýbnar</v>
      </c>
      <c r="C27" s="54" t="str">
        <f>Kategorie!D69</f>
        <v>Štěpán</v>
      </c>
      <c r="D27" s="54" t="str">
        <f>Kategorie!E69</f>
        <v>Jihlava</v>
      </c>
      <c r="E27" s="55">
        <f>Kategorie!F69</f>
        <v>2003</v>
      </c>
    </row>
    <row r="28" spans="1:5" ht="12.75">
      <c r="A28" s="53">
        <f>Kategorie!B23</f>
        <v>25</v>
      </c>
      <c r="B28" s="54" t="str">
        <f>Kategorie!C23</f>
        <v>Marek</v>
      </c>
      <c r="C28" s="54" t="str">
        <f>Kategorie!D23</f>
        <v>Jakub</v>
      </c>
      <c r="D28" s="54" t="str">
        <f>Kategorie!E23</f>
        <v>Popocatepetl Znojmo</v>
      </c>
      <c r="E28" s="55">
        <f>Kategorie!F23</f>
        <v>1999</v>
      </c>
    </row>
    <row r="29" spans="1:5" ht="12.75">
      <c r="A29" s="53">
        <f>Kategorie!B7</f>
        <v>26</v>
      </c>
      <c r="B29" s="54" t="str">
        <f>Kategorie!C7</f>
        <v>Čabala</v>
      </c>
      <c r="C29" s="54" t="str">
        <f>Kategorie!D7</f>
        <v>Vojtěch</v>
      </c>
      <c r="D29" s="54" t="str">
        <f>Kategorie!E7</f>
        <v>TJ Znojmo</v>
      </c>
      <c r="E29" s="55">
        <f>Kategorie!F7</f>
        <v>1993</v>
      </c>
    </row>
    <row r="30" spans="1:5" ht="12.75">
      <c r="A30" s="53">
        <f>Kategorie!B9</f>
        <v>27</v>
      </c>
      <c r="B30" s="54" t="str">
        <f>Kategorie!C9</f>
        <v>Soural</v>
      </c>
      <c r="C30" s="54" t="str">
        <f>Kategorie!D9</f>
        <v>Lukáš</v>
      </c>
      <c r="D30" s="54" t="str">
        <f>Kategorie!E9</f>
        <v>VSK Uni Brno</v>
      </c>
      <c r="E30" s="55">
        <f>Kategorie!F9</f>
        <v>1982</v>
      </c>
    </row>
    <row r="31" spans="1:5" ht="12.75">
      <c r="A31" s="53">
        <f>Kategorie!B34</f>
        <v>28</v>
      </c>
      <c r="B31" s="54" t="str">
        <f>Kategorie!C34</f>
        <v>Halbrštat</v>
      </c>
      <c r="C31" s="54" t="str">
        <f>Kategorie!D34</f>
        <v>Petr</v>
      </c>
      <c r="D31" s="54" t="str">
        <f>Kategorie!E34</f>
        <v>TK Znojmo</v>
      </c>
      <c r="E31" s="55">
        <f>Kategorie!F34</f>
        <v>1967</v>
      </c>
    </row>
    <row r="32" spans="1:5" ht="12.75">
      <c r="A32" s="53">
        <f>Kategorie!B47</f>
        <v>29</v>
      </c>
      <c r="B32" s="54" t="str">
        <f>Kategorie!C47</f>
        <v>Kališ</v>
      </c>
      <c r="C32" s="54" t="str">
        <f>Kategorie!D47</f>
        <v>Přemysl</v>
      </c>
      <c r="D32" s="54" t="str">
        <f>Kategorie!E47</f>
        <v>TJ Znojmo</v>
      </c>
      <c r="E32" s="55">
        <f>Kategorie!F47</f>
        <v>1952</v>
      </c>
    </row>
    <row r="33" spans="1:5" ht="12.75">
      <c r="A33" s="53">
        <f>Kategorie!B67</f>
        <v>30</v>
      </c>
      <c r="B33" s="54" t="str">
        <f>Kategorie!C67</f>
        <v>Polanská</v>
      </c>
      <c r="C33" s="54" t="str">
        <f>Kategorie!D67</f>
        <v>Marie</v>
      </c>
      <c r="D33" s="54" t="str">
        <f>Kategorie!E67</f>
        <v>-</v>
      </c>
      <c r="E33" s="55">
        <f>Kategorie!F67</f>
        <v>1970</v>
      </c>
    </row>
    <row r="34" spans="1:5" ht="12.75">
      <c r="A34" s="53">
        <f>Kategorie!B60</f>
        <v>31</v>
      </c>
      <c r="B34" s="54" t="str">
        <f>Kategorie!C60</f>
        <v>Horáková</v>
      </c>
      <c r="C34" s="54" t="str">
        <f>Kategorie!D60</f>
        <v>Šárka</v>
      </c>
      <c r="D34" s="54" t="str">
        <f>Kategorie!E60</f>
        <v>-</v>
      </c>
      <c r="E34" s="55">
        <f>Kategorie!F60</f>
        <v>1977</v>
      </c>
    </row>
    <row r="35" spans="1:5" ht="12.75">
      <c r="A35" s="53">
        <f>Kategorie!B65</f>
        <v>32</v>
      </c>
      <c r="B35" s="54" t="str">
        <f>Kategorie!C65</f>
        <v>Suchánková</v>
      </c>
      <c r="C35" s="54" t="str">
        <f>Kategorie!D65</f>
        <v>Zdeňka</v>
      </c>
      <c r="D35" s="54" t="str">
        <f>Kategorie!E65</f>
        <v>-</v>
      </c>
      <c r="E35" s="55">
        <f>Kategorie!F65</f>
        <v>1977</v>
      </c>
    </row>
    <row r="36" spans="1:5" ht="12.75">
      <c r="A36" s="53">
        <f>Kategorie!B46</f>
        <v>33</v>
      </c>
      <c r="B36" s="54" t="str">
        <f>Kategorie!C46</f>
        <v>Hanák</v>
      </c>
      <c r="C36" s="54" t="str">
        <f>Kategorie!D46</f>
        <v>Albín</v>
      </c>
      <c r="D36" s="54" t="str">
        <f>Kategorie!E46</f>
        <v>AC Mor.Slavia Brno</v>
      </c>
      <c r="E36" s="55">
        <f>Kategorie!F46</f>
        <v>1951</v>
      </c>
    </row>
    <row r="37" spans="1:5" ht="12.75">
      <c r="A37" s="53">
        <f>Kategorie!B8</f>
        <v>35</v>
      </c>
      <c r="B37" s="54" t="str">
        <f>Kategorie!C8</f>
        <v>Novotný </v>
      </c>
      <c r="C37" s="54" t="str">
        <f>Kategorie!D8</f>
        <v>Ondřej</v>
      </c>
      <c r="D37" s="54" t="str">
        <f>Kategorie!E8</f>
        <v>VSK Uni Brno</v>
      </c>
      <c r="E37" s="55">
        <f>Kategorie!F8</f>
        <v>1992</v>
      </c>
    </row>
    <row r="38" spans="1:5" ht="12.75">
      <c r="A38" s="53">
        <f>Kategorie!B30</f>
        <v>36</v>
      </c>
      <c r="B38" s="54" t="str">
        <f>Kategorie!C30</f>
        <v>Přikryl</v>
      </c>
      <c r="C38" s="54" t="str">
        <f>Kategorie!D30</f>
        <v>Petr</v>
      </c>
      <c r="D38" s="54" t="str">
        <f>Kategorie!E30</f>
        <v>SK Žabovřesky Brno</v>
      </c>
      <c r="E38" s="55">
        <f>Kategorie!F30</f>
        <v>1967</v>
      </c>
    </row>
    <row r="39" spans="1:5" ht="12.75">
      <c r="A39" s="53">
        <f>Kategorie!B20</f>
        <v>37</v>
      </c>
      <c r="B39" s="54" t="str">
        <f>Kategorie!C20</f>
        <v>Blažek </v>
      </c>
      <c r="C39" s="54" t="str">
        <f>Kategorie!D20</f>
        <v>Aleš</v>
      </c>
      <c r="D39" s="54" t="str">
        <f>Kategorie!E20</f>
        <v>-</v>
      </c>
      <c r="E39" s="55">
        <f>Kategorie!F20</f>
        <v>1976</v>
      </c>
    </row>
    <row r="40" spans="1:5" ht="12.75">
      <c r="A40" s="53">
        <f>Kategorie!B62</f>
        <v>38</v>
      </c>
      <c r="B40" s="54" t="str">
        <f>Kategorie!C62</f>
        <v>Blažková</v>
      </c>
      <c r="C40" s="54" t="str">
        <f>Kategorie!D62</f>
        <v>Iva</v>
      </c>
      <c r="D40" s="54" t="str">
        <f>Kategorie!E62</f>
        <v>-</v>
      </c>
      <c r="E40" s="55">
        <f>Kategorie!F62</f>
        <v>1976</v>
      </c>
    </row>
    <row r="41" spans="1:5" ht="12.75">
      <c r="A41" s="53">
        <f>Kategorie!B50</f>
        <v>39</v>
      </c>
      <c r="B41" s="54" t="str">
        <f>Kategorie!C50</f>
        <v>Navrkalová </v>
      </c>
      <c r="C41" s="54" t="str">
        <f>Kategorie!D50</f>
        <v>Michaela</v>
      </c>
      <c r="D41" s="54" t="str">
        <f>Kategorie!E50</f>
        <v>CK Kučera Znojmo</v>
      </c>
      <c r="E41" s="55">
        <f>Kategorie!F50</f>
        <v>2002</v>
      </c>
    </row>
    <row r="42" spans="1:5" ht="12.75">
      <c r="A42" s="53">
        <f>Kategorie!B52</f>
        <v>40</v>
      </c>
      <c r="B42" s="54" t="str">
        <f>Kategorie!C52</f>
        <v>Navrkalová </v>
      </c>
      <c r="C42" s="54" t="str">
        <f>Kategorie!D52</f>
        <v>Nikola</v>
      </c>
      <c r="D42" s="54" t="str">
        <f>Kategorie!E52</f>
        <v>CK Kučera Znojmo</v>
      </c>
      <c r="E42" s="55">
        <f>Kategorie!F52</f>
        <v>2005</v>
      </c>
    </row>
    <row r="43" spans="1:5" ht="12.75">
      <c r="A43" s="53">
        <f>Kategorie!B22</f>
        <v>41</v>
      </c>
      <c r="B43" s="54" t="str">
        <f>Kategorie!C22</f>
        <v>Navrkal</v>
      </c>
      <c r="C43" s="54" t="str">
        <f>Kategorie!D22</f>
        <v>Michal</v>
      </c>
      <c r="D43" s="54" t="str">
        <f>Kategorie!E22</f>
        <v>CK Kučera Znojmo</v>
      </c>
      <c r="E43" s="55">
        <f>Kategorie!F22</f>
        <v>1976</v>
      </c>
    </row>
    <row r="44" spans="1:5" ht="12.75">
      <c r="A44" s="53">
        <f>Kategorie!B27</f>
        <v>42</v>
      </c>
      <c r="B44" s="54" t="str">
        <f>Kategorie!C27</f>
        <v>Fučík </v>
      </c>
      <c r="C44" s="54" t="str">
        <f>Kategorie!D27</f>
        <v>Karel</v>
      </c>
      <c r="D44" s="54" t="str">
        <f>Kategorie!E27</f>
        <v>Černín</v>
      </c>
      <c r="E44" s="55">
        <f>Kategorie!F27</f>
        <v>1972</v>
      </c>
    </row>
    <row r="45" spans="1:5" ht="12.75">
      <c r="A45" s="53">
        <f>Kategorie!B38</f>
        <v>43</v>
      </c>
      <c r="B45" s="54" t="str">
        <f>Kategorie!C38</f>
        <v>Mátl</v>
      </c>
      <c r="C45" s="54" t="str">
        <f>Kategorie!D38</f>
        <v>Pavel</v>
      </c>
      <c r="D45" s="54" t="str">
        <f>Kategorie!E38</f>
        <v>Sokol Opatov</v>
      </c>
      <c r="E45" s="55">
        <f>Kategorie!F38</f>
        <v>1965</v>
      </c>
    </row>
    <row r="46" spans="1:5" ht="12.75">
      <c r="A46" s="53">
        <f>Kategorie!B29</f>
        <v>44</v>
      </c>
      <c r="B46" s="54" t="str">
        <f>Kategorie!C29</f>
        <v>Vojtěch </v>
      </c>
      <c r="C46" s="54" t="str">
        <f>Kategorie!D29</f>
        <v>Petr</v>
      </c>
      <c r="D46" s="54" t="str">
        <f>Kategorie!E29</f>
        <v>Sedlešovice – Znojmo </v>
      </c>
      <c r="E46" s="55">
        <f>Kategorie!F29</f>
        <v>1971</v>
      </c>
    </row>
    <row r="47" spans="1:5" ht="12.75">
      <c r="A47" s="53">
        <f>Kategorie!B42</f>
        <v>45</v>
      </c>
      <c r="B47" s="54" t="str">
        <f>Kategorie!C42</f>
        <v>Januška</v>
      </c>
      <c r="C47" s="54" t="str">
        <f>Kategorie!D42</f>
        <v>Ivan</v>
      </c>
      <c r="D47" s="54" t="str">
        <f>Kategorie!E42</f>
        <v>Šanov </v>
      </c>
      <c r="E47" s="55">
        <f>Kategorie!F42</f>
        <v>1958</v>
      </c>
    </row>
    <row r="48" spans="1:5" ht="12.75">
      <c r="A48" s="53">
        <f>Kategorie!B70</f>
        <v>46</v>
      </c>
      <c r="B48" s="54" t="str">
        <f>Kategorie!C70</f>
        <v>Dočekal </v>
      </c>
      <c r="C48" s="54" t="str">
        <f>Kategorie!D70</f>
        <v>Jan</v>
      </c>
      <c r="D48" s="54" t="str">
        <f>Kategorie!E70</f>
        <v>-</v>
      </c>
      <c r="E48" s="55">
        <f>Kategorie!F70</f>
        <v>2004</v>
      </c>
    </row>
    <row r="49" spans="1:5" ht="12.75">
      <c r="A49" s="53">
        <f>Kategorie!B66</f>
        <v>47</v>
      </c>
      <c r="B49" s="54" t="str">
        <f>Kategorie!C66</f>
        <v>Dočekalová </v>
      </c>
      <c r="C49" s="54" t="str">
        <f>Kategorie!D66</f>
        <v>Vladislava</v>
      </c>
      <c r="D49" s="54" t="str">
        <f>Kategorie!E66</f>
        <v>Znojmo</v>
      </c>
      <c r="E49" s="55">
        <f>Kategorie!F66</f>
        <v>1980</v>
      </c>
    </row>
    <row r="50" spans="1:5" ht="12.75">
      <c r="A50" s="53">
        <f>Kategorie!B53</f>
        <v>48</v>
      </c>
      <c r="B50" s="54" t="str">
        <f>Kategorie!C53</f>
        <v>Duchoňová </v>
      </c>
      <c r="C50" s="54" t="str">
        <f>Kategorie!D53</f>
        <v>Dobromila</v>
      </c>
      <c r="D50" s="54" t="str">
        <f>Kategorie!E53</f>
        <v>Znojmo</v>
      </c>
      <c r="E50" s="55">
        <f>Kategorie!F53</f>
        <v>2001</v>
      </c>
    </row>
    <row r="51" spans="1:5" ht="12.75">
      <c r="A51" s="53">
        <f>Kategorie!B32</f>
        <v>49</v>
      </c>
      <c r="B51" s="54" t="str">
        <f>Kategorie!C32</f>
        <v>Fantal </v>
      </c>
      <c r="C51" s="54" t="str">
        <f>Kategorie!D32</f>
        <v>Zbyněk</v>
      </c>
      <c r="D51" s="54" t="str">
        <f>Kategorie!E32</f>
        <v>Pejskaři Únanov</v>
      </c>
      <c r="E51" s="55">
        <f>Kategorie!F32</f>
        <v>1972</v>
      </c>
    </row>
    <row r="52" spans="1:5" ht="12.75">
      <c r="A52" s="53">
        <f>Kategorie!B71</f>
        <v>50</v>
      </c>
      <c r="B52" s="54" t="str">
        <f>Kategorie!C71</f>
        <v>Kadeřábek </v>
      </c>
      <c r="C52" s="54" t="str">
        <f>Kategorie!D71</f>
        <v>Bronislav</v>
      </c>
      <c r="D52" s="54" t="str">
        <f>Kategorie!E71</f>
        <v>No Pain-Nogain</v>
      </c>
      <c r="E52" s="55">
        <f>Kategorie!F71</f>
        <v>1983</v>
      </c>
    </row>
    <row r="53" spans="1:5" ht="12.75">
      <c r="A53" s="53">
        <f>Kategorie!B57</f>
        <v>51</v>
      </c>
      <c r="B53" s="54" t="str">
        <f>Kategorie!C57</f>
        <v>Hrnčířová </v>
      </c>
      <c r="C53" s="54" t="str">
        <f>Kategorie!D57</f>
        <v>Petra</v>
      </c>
      <c r="D53" s="54" t="str">
        <f>Kategorie!E57</f>
        <v>No Pain-Nogain</v>
      </c>
      <c r="E53" s="55">
        <f>Kategorie!F57</f>
        <v>1984</v>
      </c>
    </row>
    <row r="54" spans="1:5" ht="12.75">
      <c r="A54" s="53">
        <f>Kategorie!B21</f>
        <v>52</v>
      </c>
      <c r="B54" s="54" t="str">
        <f>Kategorie!C21</f>
        <v>Rýznar </v>
      </c>
      <c r="C54" s="54" t="str">
        <f>Kategorie!D21</f>
        <v>Václav</v>
      </c>
      <c r="D54" s="54" t="str">
        <f>Kategorie!E21</f>
        <v>-</v>
      </c>
      <c r="E54" s="55">
        <f>Kategorie!F21</f>
        <v>1977</v>
      </c>
    </row>
    <row r="55" spans="1:5" ht="12.75">
      <c r="A55" s="53">
        <f>Kategorie!B64</f>
        <v>53</v>
      </c>
      <c r="B55" s="54" t="str">
        <f>Kategorie!C64</f>
        <v>Valášková </v>
      </c>
      <c r="C55" s="54" t="str">
        <f>Kategorie!D64</f>
        <v>Jana</v>
      </c>
      <c r="D55" s="54" t="str">
        <f>Kategorie!E64</f>
        <v>Adra</v>
      </c>
      <c r="E55" s="55">
        <f>Kategorie!F64</f>
        <v>1965</v>
      </c>
    </row>
    <row r="56" spans="1:5" ht="12.75">
      <c r="A56" s="53">
        <f>Kategorie!B25</f>
        <v>54</v>
      </c>
      <c r="B56" s="54" t="str">
        <f>Kategorie!C25</f>
        <v>Valášek </v>
      </c>
      <c r="C56" s="54" t="str">
        <f>Kategorie!D25</f>
        <v>Jakub</v>
      </c>
      <c r="D56" s="54" t="str">
        <f>Kategorie!E25</f>
        <v>BBK – FITNESS </v>
      </c>
      <c r="E56" s="55">
        <f>Kategorie!F25</f>
        <v>1991</v>
      </c>
    </row>
    <row r="57" spans="1:5" ht="12.75">
      <c r="A57" s="53">
        <f>Kategorie!B24</f>
        <v>55</v>
      </c>
      <c r="B57" s="54" t="str">
        <f>Kategorie!C24</f>
        <v>Daberger</v>
      </c>
      <c r="C57" s="54" t="str">
        <f>Kategorie!D24</f>
        <v>Tomáš</v>
      </c>
      <c r="D57" s="54" t="str">
        <f>Kategorie!E24</f>
        <v>ZZS JMK</v>
      </c>
      <c r="E57" s="55">
        <f>Kategorie!F24</f>
        <v>1990</v>
      </c>
    </row>
    <row r="58" spans="1:5" ht="12.75">
      <c r="A58" s="53">
        <f>Kategorie!B56</f>
        <v>56</v>
      </c>
      <c r="B58" s="54" t="str">
        <f>Kategorie!C56</f>
        <v>Krebsová </v>
      </c>
      <c r="C58" s="54" t="str">
        <f>Kategorie!D56</f>
        <v>Eva</v>
      </c>
      <c r="D58" s="54" t="str">
        <f>Kategorie!E56</f>
        <v>ZZS JMK </v>
      </c>
      <c r="E58" s="55">
        <f>Kategorie!F56</f>
        <v>1984</v>
      </c>
    </row>
    <row r="59" spans="1:5" ht="12.75">
      <c r="A59" s="53">
        <f>Kategorie!B44</f>
        <v>57</v>
      </c>
      <c r="B59" s="54" t="str">
        <f>Kategorie!C44</f>
        <v>Gross</v>
      </c>
      <c r="C59" s="54" t="str">
        <f>Kategorie!D44</f>
        <v>Luděk </v>
      </c>
      <c r="D59" s="54" t="str">
        <f>Kategorie!E44</f>
        <v>GPOA ZNOJMO </v>
      </c>
      <c r="E59" s="55">
        <f>Kategorie!F44</f>
        <v>1953</v>
      </c>
    </row>
    <row r="60" spans="1:5" ht="12.75">
      <c r="A60" s="53">
        <f>Kategorie!B40</f>
        <v>58</v>
      </c>
      <c r="B60" s="54" t="str">
        <f>Kategorie!C40</f>
        <v>Řiháček </v>
      </c>
      <c r="C60" s="54" t="str">
        <f>Kategorie!D40</f>
        <v>Zdeněk </v>
      </c>
      <c r="D60" s="54" t="str">
        <f>Kategorie!E40</f>
        <v>Miroslav </v>
      </c>
      <c r="E60" s="55">
        <f>Kategorie!F40</f>
        <v>1960</v>
      </c>
    </row>
    <row r="61" spans="1:5" ht="12.75">
      <c r="A61" s="53">
        <f>Kategorie!B14</f>
        <v>59</v>
      </c>
      <c r="B61" s="54" t="str">
        <f>Kategorie!C14</f>
        <v>Vajčner</v>
      </c>
      <c r="C61" s="54" t="str">
        <f>Kategorie!D14</f>
        <v>Martin</v>
      </c>
      <c r="D61" s="54" t="str">
        <f>Kategorie!E14</f>
        <v>Znovín Znojmo</v>
      </c>
      <c r="E61" s="55">
        <f>Kategorie!F14</f>
        <v>1986</v>
      </c>
    </row>
  </sheetData>
  <sheetProtection selectLockedCells="1" selectUnlockedCells="1"/>
  <printOptions/>
  <pageMargins left="1.5659722222222223" right="0.46319444444444446" top="0.7875" bottom="0.7875" header="0.5118055555555555" footer="0.5118055555555555"/>
  <pageSetup horizontalDpi="300" verticalDpi="300" orientation="portrait" paperSize="9" scale="9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90"/>
  <sheetViews>
    <sheetView view="pageBreakPreview" zoomScale="90" zoomScaleNormal="72" zoomScaleSheetLayoutView="90" workbookViewId="0" topLeftCell="A16">
      <selection activeCell="C22" sqref="C22"/>
    </sheetView>
  </sheetViews>
  <sheetFormatPr defaultColWidth="12.00390625" defaultRowHeight="12.75"/>
  <cols>
    <col min="1" max="1" width="8.625" style="0" customWidth="1"/>
    <col min="2" max="2" width="11.625" style="0" customWidth="1"/>
    <col min="3" max="3" width="15.50390625" style="0" customWidth="1"/>
    <col min="4" max="4" width="11.625" style="0" customWidth="1"/>
    <col min="5" max="5" width="34.625" style="0" customWidth="1"/>
    <col min="6" max="6" width="9.75390625" style="0" customWidth="1"/>
    <col min="7" max="7" width="11.625" style="0" customWidth="1"/>
    <col min="8" max="8" width="11.50390625" style="0" customWidth="1"/>
    <col min="9" max="10" width="11.625" style="0" customWidth="1"/>
    <col min="11" max="11" width="11.00390625" style="0" customWidth="1"/>
    <col min="14" max="16384" width="11.625" style="0" customWidth="1"/>
  </cols>
  <sheetData>
    <row r="1" spans="1:13" ht="12.75">
      <c r="A1" s="56"/>
      <c r="B1" s="57" t="s">
        <v>150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9"/>
    </row>
    <row r="2" spans="1:13" ht="12.75">
      <c r="A2" s="60"/>
      <c r="B2" s="60" t="s">
        <v>151</v>
      </c>
      <c r="C2" s="61"/>
      <c r="D2" s="61"/>
      <c r="E2" s="61"/>
      <c r="F2" s="61" t="s">
        <v>152</v>
      </c>
      <c r="G2" s="61" t="s">
        <v>153</v>
      </c>
      <c r="H2" s="61" t="s">
        <v>154</v>
      </c>
      <c r="I2" s="61" t="s">
        <v>155</v>
      </c>
      <c r="J2" s="61"/>
      <c r="K2" s="61" t="s">
        <v>156</v>
      </c>
      <c r="L2" s="62" t="s">
        <v>157</v>
      </c>
      <c r="M2" s="18"/>
    </row>
    <row r="3" spans="1:13" ht="12.75">
      <c r="A3" s="63" t="s">
        <v>158</v>
      </c>
      <c r="B3" s="63" t="s">
        <v>5</v>
      </c>
      <c r="C3" s="64" t="s">
        <v>6</v>
      </c>
      <c r="D3" s="64" t="s">
        <v>7</v>
      </c>
      <c r="E3" s="64" t="s">
        <v>8</v>
      </c>
      <c r="F3" s="63" t="s">
        <v>9</v>
      </c>
      <c r="G3" s="63" t="s">
        <v>10</v>
      </c>
      <c r="H3" s="63" t="s">
        <v>12</v>
      </c>
      <c r="I3" s="63" t="s">
        <v>12</v>
      </c>
      <c r="J3" s="63" t="s">
        <v>12</v>
      </c>
      <c r="K3" s="63" t="s">
        <v>159</v>
      </c>
      <c r="L3" s="63" t="s">
        <v>13</v>
      </c>
      <c r="M3" s="22"/>
    </row>
    <row r="4" spans="1:13" ht="12.75">
      <c r="A4" s="65"/>
      <c r="B4" s="65"/>
      <c r="C4" s="66"/>
      <c r="D4" s="66"/>
      <c r="E4" s="66"/>
      <c r="F4" s="65"/>
      <c r="G4" s="65"/>
      <c r="H4" s="65" t="s">
        <v>1</v>
      </c>
      <c r="I4" s="65" t="s">
        <v>1</v>
      </c>
      <c r="J4" s="65" t="s">
        <v>1</v>
      </c>
      <c r="K4" s="65"/>
      <c r="L4" s="63"/>
      <c r="M4" s="22"/>
    </row>
    <row r="5" spans="1:13" ht="12.75">
      <c r="A5" s="65" t="s">
        <v>2</v>
      </c>
      <c r="B5" s="65"/>
      <c r="C5" s="66"/>
      <c r="D5" s="66"/>
      <c r="E5" s="66"/>
      <c r="F5" s="65"/>
      <c r="G5" s="65"/>
      <c r="H5" s="65">
        <v>5</v>
      </c>
      <c r="I5" s="65">
        <v>2.5</v>
      </c>
      <c r="J5" s="65" t="s">
        <v>47</v>
      </c>
      <c r="K5" s="65" t="s">
        <v>2</v>
      </c>
      <c r="L5" s="67"/>
      <c r="M5" s="22" t="s">
        <v>160</v>
      </c>
    </row>
    <row r="7" spans="1:13" ht="12.75">
      <c r="A7" s="68">
        <f>ROW(C1)</f>
        <v>1</v>
      </c>
      <c r="B7" s="69">
        <v>26</v>
      </c>
      <c r="C7" s="70" t="s">
        <v>15</v>
      </c>
      <c r="D7" s="71" t="s">
        <v>16</v>
      </c>
      <c r="E7" s="71" t="s">
        <v>17</v>
      </c>
      <c r="F7" s="72">
        <v>1993</v>
      </c>
      <c r="G7" s="73" t="str">
        <f>VLOOKUP(F7,'RN HZM'!$A$1:$B$122,2,0)</f>
        <v>MA</v>
      </c>
      <c r="H7" s="74">
        <f>VLOOKUP(B7,Stopky!$B$4:$C$1006,2,0)</f>
        <v>0.011817129629629629</v>
      </c>
      <c r="I7" s="74"/>
      <c r="J7" s="74"/>
      <c r="K7" s="69">
        <f>RANK(H7,'Zadani_bezcu HZ + P'!$H$1:H$830,1)</f>
        <v>1</v>
      </c>
      <c r="L7" s="75"/>
      <c r="M7" s="76">
        <f>ROW(N1)</f>
        <v>1</v>
      </c>
    </row>
    <row r="8" spans="1:13" ht="12.75">
      <c r="A8" s="68">
        <f>ROW(C2)</f>
        <v>2</v>
      </c>
      <c r="B8" s="69">
        <v>35</v>
      </c>
      <c r="C8" s="70" t="s">
        <v>18</v>
      </c>
      <c r="D8" s="71" t="s">
        <v>19</v>
      </c>
      <c r="E8" s="71" t="s">
        <v>20</v>
      </c>
      <c r="F8" s="72">
        <v>1992</v>
      </c>
      <c r="G8" s="73" t="str">
        <f>VLOOKUP(F8,'RN HZM'!$A$1:$B$122,2,0)</f>
        <v>MA</v>
      </c>
      <c r="H8" s="74">
        <f>VLOOKUP(B8,Stopky!$B$4:$C$1006,2,0)</f>
        <v>0.012037037037037037</v>
      </c>
      <c r="I8" s="74"/>
      <c r="J8" s="74"/>
      <c r="K8" s="69">
        <f>RANK(H8,'Zadani_bezcu HZ + P'!$H$1:H$830,1)</f>
        <v>2</v>
      </c>
      <c r="L8" s="75"/>
      <c r="M8" s="76">
        <f>ROW(N2)</f>
        <v>2</v>
      </c>
    </row>
    <row r="9" spans="1:13" ht="12.75">
      <c r="A9" s="68">
        <f>ROW(C3)</f>
        <v>3</v>
      </c>
      <c r="B9" s="69">
        <v>27</v>
      </c>
      <c r="C9" s="70" t="s">
        <v>21</v>
      </c>
      <c r="D9" s="71" t="s">
        <v>22</v>
      </c>
      <c r="E9" s="71" t="s">
        <v>20</v>
      </c>
      <c r="F9" s="72">
        <v>1982</v>
      </c>
      <c r="G9" s="73" t="str">
        <f>VLOOKUP(F9,'RN HZM'!$A$1:$B$122,2,0)</f>
        <v>MA</v>
      </c>
      <c r="H9" s="74">
        <f>VLOOKUP(B9,Stopky!$B$4:$C$1006,2,0)</f>
        <v>0.012453703703703703</v>
      </c>
      <c r="I9" s="74"/>
      <c r="J9" s="74"/>
      <c r="K9" s="69">
        <f>RANK(H9,'Zadani_bezcu HZ + P'!$H$1:H$830,1)</f>
        <v>3</v>
      </c>
      <c r="L9" s="75"/>
      <c r="M9" s="76">
        <f>ROW(N3)</f>
        <v>3</v>
      </c>
    </row>
    <row r="10" spans="1:13" ht="12.75">
      <c r="A10" s="77">
        <f>ROW(C4)</f>
        <v>4</v>
      </c>
      <c r="B10" s="78">
        <v>7</v>
      </c>
      <c r="C10" s="79" t="s">
        <v>23</v>
      </c>
      <c r="D10" s="80" t="s">
        <v>19</v>
      </c>
      <c r="E10" s="80" t="s">
        <v>17</v>
      </c>
      <c r="F10" s="81">
        <v>1996</v>
      </c>
      <c r="G10" s="82" t="str">
        <f>VLOOKUP(F10,'RN HZM'!$A$1:$B$122,2,0)</f>
        <v>MA</v>
      </c>
      <c r="H10" s="83">
        <f>VLOOKUP(B10,Stopky!$B$4:$C$1006,2,0)</f>
        <v>0.012719907407407407</v>
      </c>
      <c r="I10" s="83"/>
      <c r="J10" s="83"/>
      <c r="K10" s="78">
        <f>RANK(H10,'Zadani_bezcu HZ + P'!$H$1:H$820,1)</f>
        <v>5</v>
      </c>
      <c r="L10" s="84"/>
      <c r="M10" s="76">
        <f>ROW(N4)</f>
        <v>4</v>
      </c>
    </row>
    <row r="11" spans="1:13" ht="12.75">
      <c r="A11" s="77">
        <f>ROW(C5)</f>
        <v>5</v>
      </c>
      <c r="B11" s="78">
        <v>1</v>
      </c>
      <c r="C11" s="79" t="s">
        <v>24</v>
      </c>
      <c r="D11" s="80" t="s">
        <v>25</v>
      </c>
      <c r="E11" s="80" t="s">
        <v>26</v>
      </c>
      <c r="F11" s="81">
        <v>1981</v>
      </c>
      <c r="G11" s="82" t="str">
        <f>VLOOKUP(F11,'RN HZM'!$A$1:$B$122,2,0)</f>
        <v>MA</v>
      </c>
      <c r="H11" s="83">
        <f>VLOOKUP(B11,Stopky!$B$4:$C$1006,2,0)</f>
        <v>0.013217592592592593</v>
      </c>
      <c r="I11" s="83"/>
      <c r="J11" s="83"/>
      <c r="K11" s="78">
        <f>RANK(H11,'Zadani_bezcu HZ + P'!$H$1:H$830,1)</f>
        <v>7</v>
      </c>
      <c r="L11" s="84"/>
      <c r="M11" s="76">
        <f>ROW(N5)</f>
        <v>5</v>
      </c>
    </row>
    <row r="12" spans="1:13" ht="12.75">
      <c r="A12" s="77">
        <f>ROW(C6)</f>
        <v>6</v>
      </c>
      <c r="B12" s="78">
        <v>13</v>
      </c>
      <c r="C12" s="79" t="s">
        <v>27</v>
      </c>
      <c r="D12" s="80" t="s">
        <v>28</v>
      </c>
      <c r="E12" s="80" t="s">
        <v>29</v>
      </c>
      <c r="F12" s="81">
        <v>1977</v>
      </c>
      <c r="G12" s="82" t="str">
        <f>VLOOKUP(F12,'RN HZM'!$A$1:$B$122,2,0)</f>
        <v>MA</v>
      </c>
      <c r="H12" s="83">
        <f>VLOOKUP(B12,Stopky!$B$4:$C$1006,2,0)</f>
        <v>0.01326388888888889</v>
      </c>
      <c r="I12" s="83"/>
      <c r="J12" s="83"/>
      <c r="K12" s="78">
        <f>RANK(H12,'Zadani_bezcu HZ + P'!$H$1:H$820,1)</f>
        <v>8</v>
      </c>
      <c r="L12" s="84"/>
      <c r="M12" s="76">
        <f>ROW(N6)</f>
        <v>6</v>
      </c>
    </row>
    <row r="13" spans="1:13" ht="12.75">
      <c r="A13" s="77">
        <f>ROW(C7)</f>
        <v>7</v>
      </c>
      <c r="B13" s="78">
        <v>20</v>
      </c>
      <c r="C13" s="79" t="s">
        <v>30</v>
      </c>
      <c r="D13" s="80" t="s">
        <v>25</v>
      </c>
      <c r="E13" s="80" t="s">
        <v>31</v>
      </c>
      <c r="F13" s="81">
        <v>1999</v>
      </c>
      <c r="G13" s="82" t="str">
        <f>VLOOKUP(F13,'RN HZM'!$A$1:$B$122,2,0)</f>
        <v>MA</v>
      </c>
      <c r="H13" s="83">
        <f>VLOOKUP(B13,Stopky!$B$4:$C$1006,2,0)</f>
        <v>0.013321759259259259</v>
      </c>
      <c r="I13" s="83"/>
      <c r="J13" s="83"/>
      <c r="K13" s="78">
        <f>RANK(H13,'Zadani_bezcu HZ + P'!$H$1:H$830,1)</f>
        <v>10</v>
      </c>
      <c r="L13" s="84"/>
      <c r="M13" s="76">
        <f>ROW(N7)</f>
        <v>7</v>
      </c>
    </row>
    <row r="14" spans="1:13" ht="12.75">
      <c r="A14" s="77">
        <f>ROW(C8)</f>
        <v>8</v>
      </c>
      <c r="B14" s="78">
        <v>59</v>
      </c>
      <c r="C14" s="79" t="s">
        <v>32</v>
      </c>
      <c r="D14" s="80" t="s">
        <v>33</v>
      </c>
      <c r="E14" s="80" t="s">
        <v>34</v>
      </c>
      <c r="F14" s="81">
        <v>1986</v>
      </c>
      <c r="G14" s="82" t="str">
        <f>VLOOKUP(F14,'RN HZM'!$A$1:$B$122,2,0)</f>
        <v>MA</v>
      </c>
      <c r="H14" s="83">
        <f>VLOOKUP(B14,Stopky!$B$4:$C$1006,2,0)</f>
        <v>0.013402777777777777</v>
      </c>
      <c r="I14" s="83"/>
      <c r="J14" s="83"/>
      <c r="K14" s="78">
        <f>RANK(H14,'Zadani_bezcu HZ + P'!$H$1:H$823,1)</f>
        <v>11</v>
      </c>
      <c r="L14" s="84"/>
      <c r="M14" s="76">
        <f>ROW(N8)</f>
        <v>8</v>
      </c>
    </row>
    <row r="15" spans="1:13" ht="12.75">
      <c r="A15" s="77">
        <f>ROW(C9)</f>
        <v>9</v>
      </c>
      <c r="B15" s="78">
        <v>3</v>
      </c>
      <c r="C15" s="79" t="s">
        <v>35</v>
      </c>
      <c r="D15" s="80" t="s">
        <v>25</v>
      </c>
      <c r="E15" s="80" t="s">
        <v>36</v>
      </c>
      <c r="F15" s="81">
        <v>1986</v>
      </c>
      <c r="G15" s="82" t="str">
        <f>VLOOKUP(F15,'RN HZM'!$A$1:$B$122,2,0)</f>
        <v>MA</v>
      </c>
      <c r="H15" s="83">
        <f>VLOOKUP(B15,Stopky!$B$4:$C$1006,2,0)</f>
        <v>0.01357638888888889</v>
      </c>
      <c r="I15" s="83"/>
      <c r="J15" s="83"/>
      <c r="K15" s="78">
        <f>RANK(H15,'Zadani_bezcu HZ + P'!$H$1:H$830,1)</f>
        <v>14</v>
      </c>
      <c r="L15" s="84"/>
      <c r="M15" s="76">
        <f>ROW(N9)</f>
        <v>9</v>
      </c>
    </row>
    <row r="16" spans="1:13" ht="12.75">
      <c r="A16" s="77">
        <f>ROW(C10)</f>
        <v>10</v>
      </c>
      <c r="B16" s="78">
        <v>14</v>
      </c>
      <c r="C16" s="79" t="s">
        <v>27</v>
      </c>
      <c r="D16" s="80" t="s">
        <v>37</v>
      </c>
      <c r="E16" s="80" t="s">
        <v>29</v>
      </c>
      <c r="F16" s="81">
        <v>1976</v>
      </c>
      <c r="G16" s="82" t="str">
        <f>VLOOKUP(F16,'RN HZM'!$A$1:$B$122,2,0)</f>
        <v>MA</v>
      </c>
      <c r="H16" s="83">
        <f>VLOOKUP(B16,Stopky!$B$4:$C$1006,2,0)</f>
        <v>0.013622685185185186</v>
      </c>
      <c r="I16" s="83"/>
      <c r="J16" s="83"/>
      <c r="K16" s="78">
        <f>RANK(H16,'Zadani_bezcu HZ + P'!$H$1:H$829,1)</f>
        <v>15</v>
      </c>
      <c r="L16" s="84"/>
      <c r="M16" s="76">
        <f>ROW(N10)</f>
        <v>10</v>
      </c>
    </row>
    <row r="17" spans="1:13" ht="12.75">
      <c r="A17" s="77">
        <f>ROW(C11)</f>
        <v>11</v>
      </c>
      <c r="B17" s="78">
        <v>21</v>
      </c>
      <c r="C17" s="79" t="s">
        <v>38</v>
      </c>
      <c r="D17" s="80" t="s">
        <v>39</v>
      </c>
      <c r="E17" s="80" t="s">
        <v>40</v>
      </c>
      <c r="F17" s="81">
        <v>1996</v>
      </c>
      <c r="G17" s="82" t="str">
        <f>VLOOKUP(F17,'RN HZM'!$A$1:$B$122,2,0)</f>
        <v>MA</v>
      </c>
      <c r="H17" s="83">
        <f>VLOOKUP(B17,Stopky!$B$4:$C$1006,2,0)</f>
        <v>0.013888888888888888</v>
      </c>
      <c r="I17" s="83"/>
      <c r="J17" s="83"/>
      <c r="K17" s="78">
        <f>RANK(H17,'Zadani_bezcu HZ + P'!$H$1:H$830,1)</f>
        <v>17</v>
      </c>
      <c r="L17" s="84"/>
      <c r="M17" s="76">
        <f>ROW(N11)</f>
        <v>11</v>
      </c>
    </row>
    <row r="18" spans="1:13" ht="12.75">
      <c r="A18" s="77">
        <f>ROW(C12)</f>
        <v>12</v>
      </c>
      <c r="B18" s="78">
        <v>9</v>
      </c>
      <c r="C18" s="79" t="s">
        <v>41</v>
      </c>
      <c r="D18" s="80" t="s">
        <v>19</v>
      </c>
      <c r="E18" s="80" t="s">
        <v>42</v>
      </c>
      <c r="F18" s="81">
        <v>1997</v>
      </c>
      <c r="G18" s="82" t="str">
        <f>VLOOKUP(F18,'RN HZM'!$A$1:$B$122,2,0)</f>
        <v>MA</v>
      </c>
      <c r="H18" s="83">
        <f>VLOOKUP(B18,Stopky!$B$4:$C$1006,2,0)</f>
        <v>0.01394675925925926</v>
      </c>
      <c r="I18" s="83"/>
      <c r="J18" s="83"/>
      <c r="K18" s="78">
        <f>RANK(H18,'Zadani_bezcu HZ + P'!$H$1:H$830,1)</f>
        <v>19</v>
      </c>
      <c r="L18" s="84"/>
      <c r="M18" s="76">
        <f>ROW(N12)</f>
        <v>12</v>
      </c>
    </row>
    <row r="19" spans="1:13" ht="12.75">
      <c r="A19" s="77">
        <f>ROW(C13)</f>
        <v>13</v>
      </c>
      <c r="B19" s="78">
        <v>5</v>
      </c>
      <c r="C19" s="79" t="s">
        <v>43</v>
      </c>
      <c r="D19" s="80" t="s">
        <v>25</v>
      </c>
      <c r="E19" s="80" t="s">
        <v>44</v>
      </c>
      <c r="F19" s="81">
        <v>1987</v>
      </c>
      <c r="G19" s="82" t="str">
        <f>VLOOKUP(F19,'RN HZM'!$A$1:$B$122,2,0)</f>
        <v>MA</v>
      </c>
      <c r="H19" s="83">
        <f>VLOOKUP(B19,Stopky!$B$4:$C$1006,2,0)</f>
        <v>0.014756944444444444</v>
      </c>
      <c r="I19" s="83"/>
      <c r="J19" s="83"/>
      <c r="K19" s="78">
        <f>RANK(H19,'Zadani_bezcu HZ + P'!$H$1:H$820,1)</f>
        <v>22</v>
      </c>
      <c r="L19" s="84"/>
      <c r="M19" s="76">
        <f>ROW(N13)</f>
        <v>13</v>
      </c>
    </row>
    <row r="20" spans="1:13" ht="12.75">
      <c r="A20" s="77">
        <f>ROW(C14)</f>
        <v>14</v>
      </c>
      <c r="B20" s="78">
        <v>37</v>
      </c>
      <c r="C20" s="79" t="s">
        <v>45</v>
      </c>
      <c r="D20" s="80" t="s">
        <v>46</v>
      </c>
      <c r="E20" s="80" t="s">
        <v>47</v>
      </c>
      <c r="F20" s="81">
        <v>1976</v>
      </c>
      <c r="G20" s="82" t="str">
        <f>VLOOKUP(F20,'RN HZM'!$A$1:$B$122,2,0)</f>
        <v>MA</v>
      </c>
      <c r="H20" s="83">
        <f>VLOOKUP(B20,Stopky!$B$4:$C$1006,2,0)</f>
        <v>0.014918981481481481</v>
      </c>
      <c r="I20" s="83"/>
      <c r="J20" s="83"/>
      <c r="K20" s="78">
        <f>RANK(H20,'Zadani_bezcu HZ + P'!$H$1:H$830,1)</f>
        <v>23</v>
      </c>
      <c r="L20" s="84"/>
      <c r="M20" s="76">
        <f>ROW(N14)</f>
        <v>14</v>
      </c>
    </row>
    <row r="21" spans="1:13" ht="12.75">
      <c r="A21" s="77">
        <f>ROW(C15)</f>
        <v>15</v>
      </c>
      <c r="B21" s="78">
        <v>52</v>
      </c>
      <c r="C21" s="79" t="s">
        <v>48</v>
      </c>
      <c r="D21" s="80" t="s">
        <v>49</v>
      </c>
      <c r="E21" s="80" t="s">
        <v>47</v>
      </c>
      <c r="F21" s="81">
        <v>1977</v>
      </c>
      <c r="G21" s="82" t="str">
        <f>VLOOKUP(F21,'RN HZM'!$A$1:$B$122,2,0)</f>
        <v>MA</v>
      </c>
      <c r="H21" s="83">
        <f>VLOOKUP(B21,Stopky!$B$4:$C$1006,2,0)</f>
        <v>0.01505787037037037</v>
      </c>
      <c r="I21" s="83"/>
      <c r="J21" s="83"/>
      <c r="K21" s="78">
        <f>RANK(H21,'Zadani_bezcu HZ + P'!$H$1:H$830,1)</f>
        <v>24</v>
      </c>
      <c r="L21" s="84"/>
      <c r="M21" s="76">
        <f>ROW(N15)</f>
        <v>15</v>
      </c>
    </row>
    <row r="22" spans="1:13" ht="12.75">
      <c r="A22" s="77">
        <f>ROW(C16)</f>
        <v>16</v>
      </c>
      <c r="B22" s="78">
        <v>41</v>
      </c>
      <c r="C22" s="79" t="s">
        <v>50</v>
      </c>
      <c r="D22" s="80" t="s">
        <v>161</v>
      </c>
      <c r="E22" s="80" t="s">
        <v>52</v>
      </c>
      <c r="F22" s="81">
        <v>1976</v>
      </c>
      <c r="G22" s="82" t="str">
        <f>VLOOKUP(F22,'RN HZM'!$A$1:$B$122,2,0)</f>
        <v>MA</v>
      </c>
      <c r="H22" s="83">
        <f>VLOOKUP(B22,Stopky!$B$4:$C$1006,2,0)</f>
        <v>0.015057881944444445</v>
      </c>
      <c r="I22" s="83"/>
      <c r="J22" s="83"/>
      <c r="K22" s="78">
        <f>RANK(H22,'Zadani_bezcu HZ + P'!$H$1:H$820,1)</f>
        <v>25</v>
      </c>
      <c r="L22" s="84"/>
      <c r="M22" s="76">
        <f>ROW(N16)</f>
        <v>16</v>
      </c>
    </row>
    <row r="23" spans="1:13" ht="12.75">
      <c r="A23" s="77">
        <f>ROW(C17)</f>
        <v>17</v>
      </c>
      <c r="B23" s="78">
        <v>25</v>
      </c>
      <c r="C23" s="79" t="s">
        <v>43</v>
      </c>
      <c r="D23" s="80" t="s">
        <v>53</v>
      </c>
      <c r="E23" s="80" t="s">
        <v>54</v>
      </c>
      <c r="F23" s="81">
        <v>1999</v>
      </c>
      <c r="G23" s="82" t="str">
        <f>VLOOKUP(F23,'RN HZM'!$A$1:$B$122,2,0)</f>
        <v>MA</v>
      </c>
      <c r="H23" s="83">
        <f>VLOOKUP(B23,Stopky!$B$4:$C$1006,2,0)</f>
        <v>0.016898148148148148</v>
      </c>
      <c r="I23" s="83"/>
      <c r="J23" s="83"/>
      <c r="K23" s="78">
        <f>RANK(H23,'Zadani_bezcu HZ + P'!$H$1:H$830,1)</f>
        <v>32</v>
      </c>
      <c r="L23" s="84"/>
      <c r="M23" s="76">
        <f>ROW(N17)</f>
        <v>17</v>
      </c>
    </row>
    <row r="24" spans="1:13" ht="12.75">
      <c r="A24" s="77">
        <f>ROW(C18)</f>
        <v>18</v>
      </c>
      <c r="B24" s="78">
        <v>55</v>
      </c>
      <c r="C24" s="79" t="s">
        <v>55</v>
      </c>
      <c r="D24" s="80" t="s">
        <v>56</v>
      </c>
      <c r="E24" s="80" t="s">
        <v>57</v>
      </c>
      <c r="F24" s="81">
        <v>1990</v>
      </c>
      <c r="G24" s="82" t="str">
        <f>VLOOKUP(F24,'RN HZM'!$A$1:$B$122,2,0)</f>
        <v>MA</v>
      </c>
      <c r="H24" s="83">
        <f>VLOOKUP(B24,Stopky!$B$4:$C$1006,2,0)</f>
        <v>0.017708333333333333</v>
      </c>
      <c r="I24" s="83"/>
      <c r="J24" s="83"/>
      <c r="K24" s="78">
        <f>RANK(H24,'Zadani_bezcu HZ + P'!$H$1:H$830,1)</f>
        <v>35</v>
      </c>
      <c r="L24" s="84"/>
      <c r="M24" s="76">
        <f>ROW(N18)</f>
        <v>18</v>
      </c>
    </row>
    <row r="25" spans="1:13" ht="12.75">
      <c r="A25" s="77">
        <f>ROW(C19)</f>
        <v>19</v>
      </c>
      <c r="B25" s="78">
        <v>54</v>
      </c>
      <c r="C25" s="79" t="s">
        <v>58</v>
      </c>
      <c r="D25" s="80" t="s">
        <v>53</v>
      </c>
      <c r="E25" s="80" t="s">
        <v>59</v>
      </c>
      <c r="F25" s="81">
        <v>1991</v>
      </c>
      <c r="G25" s="82" t="str">
        <f>VLOOKUP(F25,'RN HZM'!$A$1:$B$122,2,0)</f>
        <v>MA</v>
      </c>
      <c r="H25" s="83">
        <f>VLOOKUP(B25,Stopky!$B$4:$C$1006,2,0)</f>
        <v>0.01857638888888889</v>
      </c>
      <c r="I25" s="83"/>
      <c r="J25" s="83"/>
      <c r="K25" s="78">
        <f>RANK(H25,'Zadani_bezcu HZ + P'!$H$1:H$830,1)</f>
        <v>36</v>
      </c>
      <c r="L25" s="84"/>
      <c r="M25" s="76">
        <f>ROW(N19)</f>
        <v>19</v>
      </c>
    </row>
    <row r="26" spans="1:13" ht="12.75">
      <c r="A26" s="85"/>
      <c r="B26" s="86"/>
      <c r="C26" s="87"/>
      <c r="D26" s="88"/>
      <c r="E26" s="88"/>
      <c r="F26" s="89"/>
      <c r="G26" s="90"/>
      <c r="H26" s="91"/>
      <c r="I26" s="91"/>
      <c r="J26" s="91"/>
      <c r="K26" s="86"/>
      <c r="L26" s="92"/>
      <c r="M26" s="85"/>
    </row>
    <row r="27" spans="1:13" ht="12.75">
      <c r="A27" s="68">
        <f>ROW(C1)</f>
        <v>1</v>
      </c>
      <c r="B27" s="69">
        <v>42</v>
      </c>
      <c r="C27" s="70" t="s">
        <v>60</v>
      </c>
      <c r="D27" s="71" t="s">
        <v>61</v>
      </c>
      <c r="E27" s="71" t="s">
        <v>62</v>
      </c>
      <c r="F27" s="72">
        <v>1972</v>
      </c>
      <c r="G27" s="73" t="str">
        <f>VLOOKUP(F27,'RN HZM'!$A$1:$B$122,2,0)</f>
        <v>MB</v>
      </c>
      <c r="H27" s="74">
        <f>VLOOKUP(B27,Stopky!$B$4:$C$1006,2,0)</f>
        <v>0.012476851851851852</v>
      </c>
      <c r="I27" s="74"/>
      <c r="J27" s="74"/>
      <c r="K27" s="69">
        <f>RANK(H27,'Zadani_bezcu HZ + P'!$H$1:H$823,1)</f>
        <v>4</v>
      </c>
      <c r="L27" s="75"/>
      <c r="M27" s="68">
        <f>ROW(N20)</f>
        <v>20</v>
      </c>
    </row>
    <row r="28" spans="1:13" ht="12.75">
      <c r="A28" s="68">
        <f>ROW(C2)</f>
        <v>2</v>
      </c>
      <c r="B28" s="69">
        <v>15</v>
      </c>
      <c r="C28" s="70" t="s">
        <v>63</v>
      </c>
      <c r="D28" s="71" t="s">
        <v>64</v>
      </c>
      <c r="E28" s="71" t="s">
        <v>65</v>
      </c>
      <c r="F28" s="72">
        <v>1974</v>
      </c>
      <c r="G28" s="73" t="str">
        <f>VLOOKUP(F28,'RN HZM'!$A$1:$B$122,2,0)</f>
        <v>MB</v>
      </c>
      <c r="H28" s="74">
        <f>VLOOKUP(B28,Stopky!$B$4:$C$1006,2,0)</f>
        <v>0.012743055555555556</v>
      </c>
      <c r="I28" s="74"/>
      <c r="J28" s="74"/>
      <c r="K28" s="69">
        <f>RANK(H28,'Zadani_bezcu HZ + P'!$H$1:H$830,1)</f>
        <v>6</v>
      </c>
      <c r="L28" s="75"/>
      <c r="M28" s="68">
        <f>ROW(N21)</f>
        <v>21</v>
      </c>
    </row>
    <row r="29" spans="1:13" ht="12.75">
      <c r="A29" s="68">
        <f>ROW(C3)</f>
        <v>3</v>
      </c>
      <c r="B29" s="69">
        <v>44</v>
      </c>
      <c r="C29" s="70" t="s">
        <v>66</v>
      </c>
      <c r="D29" s="71" t="s">
        <v>39</v>
      </c>
      <c r="E29" s="71" t="s">
        <v>67</v>
      </c>
      <c r="F29" s="72">
        <v>1971</v>
      </c>
      <c r="G29" s="73" t="str">
        <f>VLOOKUP(F29,'RN HZM'!$A$1:$B$122,2,0)</f>
        <v>MB</v>
      </c>
      <c r="H29" s="74">
        <f>VLOOKUP(B29,Stopky!$B$4:$C$1006,2,0)</f>
        <v>0.013310185185185185</v>
      </c>
      <c r="I29" s="74"/>
      <c r="J29" s="74"/>
      <c r="K29" s="69">
        <f>RANK(H29,'Zadani_bezcu HZ + P'!$H$1:H$823,1)</f>
        <v>9</v>
      </c>
      <c r="L29" s="75"/>
      <c r="M29" s="68">
        <f>ROW(N22)</f>
        <v>22</v>
      </c>
    </row>
    <row r="30" spans="1:13" ht="12.75">
      <c r="A30" s="77">
        <f>ROW(C4)</f>
        <v>4</v>
      </c>
      <c r="B30" s="78">
        <v>36</v>
      </c>
      <c r="C30" s="79" t="s">
        <v>68</v>
      </c>
      <c r="D30" s="80" t="s">
        <v>39</v>
      </c>
      <c r="E30" s="80" t="s">
        <v>69</v>
      </c>
      <c r="F30" s="81">
        <v>1967</v>
      </c>
      <c r="G30" s="82" t="str">
        <f>VLOOKUP(F30,'RN HZM'!$A$1:$B$122,2,0)</f>
        <v>MB</v>
      </c>
      <c r="H30" s="83">
        <f>VLOOKUP(B30,Stopky!$B$4:$C$1006,2,0)</f>
        <v>0.013425925925925926</v>
      </c>
      <c r="I30" s="83"/>
      <c r="J30" s="83"/>
      <c r="K30" s="78">
        <f>RANK(H30,'Zadani_bezcu HZ + P'!$H$1:H$830,1)</f>
        <v>12</v>
      </c>
      <c r="L30" s="84"/>
      <c r="M30" s="68">
        <f>ROW(N23)</f>
        <v>23</v>
      </c>
    </row>
    <row r="31" spans="1:13" ht="12.75">
      <c r="A31" s="77">
        <f>ROW(C5)</f>
        <v>5</v>
      </c>
      <c r="B31" s="78">
        <v>23</v>
      </c>
      <c r="C31" s="79" t="s">
        <v>70</v>
      </c>
      <c r="D31" s="80" t="s">
        <v>56</v>
      </c>
      <c r="E31" s="80" t="s">
        <v>71</v>
      </c>
      <c r="F31" s="81">
        <v>1975</v>
      </c>
      <c r="G31" s="82" t="str">
        <f>VLOOKUP(F31,'RN HZM'!$A$1:$B$122,2,0)</f>
        <v>MB</v>
      </c>
      <c r="H31" s="83">
        <f>VLOOKUP(B31,Stopky!$B$4:$C$1006,2,0)</f>
        <v>0.013831018518518519</v>
      </c>
      <c r="I31" s="83"/>
      <c r="J31" s="83"/>
      <c r="K31" s="78">
        <f>RANK(H31,'Zadani_bezcu HZ + P'!$H$1:H$830,1)</f>
        <v>16</v>
      </c>
      <c r="L31" s="84"/>
      <c r="M31" s="68">
        <f>ROW(N24)</f>
        <v>24</v>
      </c>
    </row>
    <row r="32" spans="1:13" ht="12.75">
      <c r="A32" s="77">
        <f>ROW(C6)</f>
        <v>6</v>
      </c>
      <c r="B32" s="78">
        <v>49</v>
      </c>
      <c r="C32" s="79" t="s">
        <v>72</v>
      </c>
      <c r="D32" s="80" t="s">
        <v>64</v>
      </c>
      <c r="E32" s="80" t="s">
        <v>73</v>
      </c>
      <c r="F32" s="81">
        <v>1972</v>
      </c>
      <c r="G32" s="82" t="str">
        <f>VLOOKUP(F32,'RN HZM'!$A$1:$B$122,2,0)</f>
        <v>MB</v>
      </c>
      <c r="H32" s="83">
        <f>VLOOKUP(B32,Stopky!$B$4:$C$1006,2,0)</f>
        <v>0.013912037037037037</v>
      </c>
      <c r="I32" s="83"/>
      <c r="J32" s="83"/>
      <c r="K32" s="78">
        <f>RANK(H32,'Zadani_bezcu HZ + P'!$H$1:H$823,1)</f>
        <v>18</v>
      </c>
      <c r="L32" s="84"/>
      <c r="M32" s="68">
        <f>ROW(N25)</f>
        <v>25</v>
      </c>
    </row>
    <row r="33" spans="1:13" ht="12.75">
      <c r="A33" s="77">
        <f>ROW(C7)</f>
        <v>7</v>
      </c>
      <c r="B33" s="78">
        <v>17</v>
      </c>
      <c r="C33" s="79" t="s">
        <v>74</v>
      </c>
      <c r="D33" s="80" t="s">
        <v>75</v>
      </c>
      <c r="E33" s="80" t="s">
        <v>76</v>
      </c>
      <c r="F33" s="81">
        <v>1969</v>
      </c>
      <c r="G33" s="82" t="str">
        <f>VLOOKUP(F33,'RN HZM'!$A$1:$B$122,2,0)</f>
        <v>MB</v>
      </c>
      <c r="H33" s="83">
        <f>VLOOKUP(B33,Stopky!$B$4:$C$1006,2,0)</f>
        <v>0.015335648148148149</v>
      </c>
      <c r="I33" s="83"/>
      <c r="J33" s="83"/>
      <c r="K33" s="78">
        <f>RANK(H33,'Zadani_bezcu HZ + P'!$H$1:H$830,1)</f>
        <v>26</v>
      </c>
      <c r="L33" s="84"/>
      <c r="M33" s="68">
        <f>ROW(N26)</f>
        <v>26</v>
      </c>
    </row>
    <row r="34" spans="1:13" ht="12.75">
      <c r="A34" s="77">
        <f>ROW(C8)</f>
        <v>8</v>
      </c>
      <c r="B34" s="78">
        <v>28</v>
      </c>
      <c r="C34" s="79" t="s">
        <v>77</v>
      </c>
      <c r="D34" s="80" t="s">
        <v>39</v>
      </c>
      <c r="E34" s="80" t="s">
        <v>78</v>
      </c>
      <c r="F34" s="81">
        <v>1967</v>
      </c>
      <c r="G34" s="82" t="str">
        <f>VLOOKUP(F34,'RN HZM'!$A$1:$B$122,2,0)</f>
        <v>MB</v>
      </c>
      <c r="H34" s="83">
        <f>VLOOKUP(B34,Stopky!$B$4:$C$1006,2,0)</f>
        <v>0.019328703703703702</v>
      </c>
      <c r="I34" s="83"/>
      <c r="J34" s="83"/>
      <c r="K34" s="78">
        <f>RANK(H34,'Zadani_bezcu HZ + P'!$H$1:H$830,1)</f>
        <v>38</v>
      </c>
      <c r="L34" s="84"/>
      <c r="M34" s="68">
        <f>ROW(N27)</f>
        <v>27</v>
      </c>
    </row>
    <row r="35" spans="1:13" ht="12.75">
      <c r="A35" s="85"/>
      <c r="B35" s="86"/>
      <c r="C35" s="87"/>
      <c r="D35" s="88"/>
      <c r="E35" s="88"/>
      <c r="F35" s="89"/>
      <c r="G35" s="90"/>
      <c r="H35" s="91"/>
      <c r="I35" s="91"/>
      <c r="J35" s="91"/>
      <c r="K35" s="86"/>
      <c r="L35" s="92"/>
      <c r="M35" s="85"/>
    </row>
    <row r="36" spans="1:13" ht="12.75">
      <c r="A36" s="68">
        <f>ROW(C1)</f>
        <v>1</v>
      </c>
      <c r="B36" s="69">
        <v>22</v>
      </c>
      <c r="C36" s="70" t="s">
        <v>38</v>
      </c>
      <c r="D36" s="71" t="s">
        <v>79</v>
      </c>
      <c r="E36" s="71" t="s">
        <v>80</v>
      </c>
      <c r="F36" s="72">
        <v>1960</v>
      </c>
      <c r="G36" s="73" t="str">
        <f>VLOOKUP(F36,'RN HZM'!$A$1:$B$122,2,0)</f>
        <v>MC</v>
      </c>
      <c r="H36" s="74">
        <f>VLOOKUP(B36,Stopky!$B$4:$C$1006,2,0)</f>
        <v>0.013564814814814814</v>
      </c>
      <c r="I36" s="74"/>
      <c r="J36" s="74"/>
      <c r="K36" s="69">
        <f>RANK(H36,'Zadani_bezcu HZ + P'!$H$1:H$830,1)</f>
        <v>13</v>
      </c>
      <c r="L36" s="75"/>
      <c r="M36" s="68">
        <f>ROW(N28)</f>
        <v>28</v>
      </c>
    </row>
    <row r="37" spans="1:13" ht="12.75">
      <c r="A37" s="68">
        <f>ROW(C2)</f>
        <v>2</v>
      </c>
      <c r="B37" s="69">
        <v>12</v>
      </c>
      <c r="C37" s="70" t="s">
        <v>81</v>
      </c>
      <c r="D37" s="71" t="s">
        <v>39</v>
      </c>
      <c r="E37" s="71" t="s">
        <v>31</v>
      </c>
      <c r="F37" s="72">
        <v>1961</v>
      </c>
      <c r="G37" s="73" t="str">
        <f>VLOOKUP(F37,'RN HZM'!$A$1:$B$122,2,0)</f>
        <v>MC</v>
      </c>
      <c r="H37" s="74">
        <f>VLOOKUP(B37,Stopky!$B$4:$C$1006,2,0)</f>
        <v>0.014456018518518519</v>
      </c>
      <c r="I37" s="74"/>
      <c r="J37" s="74"/>
      <c r="K37" s="69">
        <f>RANK(H37,'Zadani_bezcu HZ + P'!$H$1:H$830,1)</f>
        <v>20</v>
      </c>
      <c r="L37" s="75"/>
      <c r="M37" s="68">
        <f>ROW(N29)</f>
        <v>29</v>
      </c>
    </row>
    <row r="38" spans="1:13" ht="12.75">
      <c r="A38" s="68">
        <f>ROW(C3)</f>
        <v>3</v>
      </c>
      <c r="B38" s="69">
        <v>43</v>
      </c>
      <c r="C38" s="70" t="s">
        <v>82</v>
      </c>
      <c r="D38" s="71" t="s">
        <v>79</v>
      </c>
      <c r="E38" s="71" t="s">
        <v>83</v>
      </c>
      <c r="F38" s="72">
        <v>1965</v>
      </c>
      <c r="G38" s="73" t="str">
        <f>VLOOKUP(F38,'RN HZM'!$A$1:$B$122,2,0)</f>
        <v>MC</v>
      </c>
      <c r="H38" s="74">
        <f>VLOOKUP(B38,Stopky!$B$4:$C$1006,2,0)</f>
        <v>0.014641203703703703</v>
      </c>
      <c r="I38" s="74"/>
      <c r="J38" s="74"/>
      <c r="K38" s="69">
        <f>RANK(H38,'Zadani_bezcu HZ + P'!$H$1:H$823,1)</f>
        <v>21</v>
      </c>
      <c r="L38" s="75"/>
      <c r="M38" s="68">
        <f>ROW(N30)</f>
        <v>30</v>
      </c>
    </row>
    <row r="39" spans="1:13" ht="12.75">
      <c r="A39" s="77">
        <f>ROW(C4)</f>
        <v>4</v>
      </c>
      <c r="B39" s="78">
        <v>6</v>
      </c>
      <c r="C39" s="79" t="s">
        <v>43</v>
      </c>
      <c r="D39" s="80" t="s">
        <v>84</v>
      </c>
      <c r="E39" s="80" t="s">
        <v>54</v>
      </c>
      <c r="F39" s="81">
        <v>1958</v>
      </c>
      <c r="G39" s="82" t="str">
        <f>VLOOKUP(F39,'RN HZM'!$A$1:$B$122,2,0)</f>
        <v>MC</v>
      </c>
      <c r="H39" s="83">
        <f>VLOOKUP(B39,Stopky!$B$4:$C$1006,2,0)</f>
        <v>0.016122685185185184</v>
      </c>
      <c r="I39" s="83"/>
      <c r="J39" s="83"/>
      <c r="K39" s="78">
        <f>RANK(H39,'Zadani_bezcu HZ + P'!$H$1:H$830,1)</f>
        <v>30</v>
      </c>
      <c r="L39" s="84"/>
      <c r="M39" s="68">
        <f>ROW(N31)</f>
        <v>31</v>
      </c>
    </row>
    <row r="40" spans="1:13" ht="12.75">
      <c r="A40" s="77">
        <f>ROW(C5)</f>
        <v>5</v>
      </c>
      <c r="B40" s="78">
        <v>58</v>
      </c>
      <c r="C40" s="79" t="s">
        <v>85</v>
      </c>
      <c r="D40" s="80" t="s">
        <v>86</v>
      </c>
      <c r="E40" s="80" t="s">
        <v>87</v>
      </c>
      <c r="F40" s="81">
        <v>1960</v>
      </c>
      <c r="G40" s="82" t="str">
        <f>VLOOKUP(F40,'RN HZM'!$A$1:$B$122,2,0)</f>
        <v>MC</v>
      </c>
      <c r="H40" s="83">
        <f>VLOOKUP(B40,Stopky!$B$4:$C$1006,2,0)</f>
        <v>0.016747685185185185</v>
      </c>
      <c r="I40" s="83"/>
      <c r="J40" s="83"/>
      <c r="K40" s="78">
        <f>RANK(H40,'Zadani_bezcu HZ + P'!$H$1:H$830,1)</f>
        <v>31</v>
      </c>
      <c r="L40" s="84"/>
      <c r="M40" s="68">
        <f>ROW(N32)</f>
        <v>32</v>
      </c>
    </row>
    <row r="41" spans="1:13" ht="12.75">
      <c r="A41" s="77">
        <f>ROW(C6)</f>
        <v>6</v>
      </c>
      <c r="B41" s="78">
        <v>4</v>
      </c>
      <c r="C41" s="79" t="s">
        <v>88</v>
      </c>
      <c r="D41" s="80" t="s">
        <v>79</v>
      </c>
      <c r="E41" s="80" t="s">
        <v>89</v>
      </c>
      <c r="F41" s="81">
        <v>1956</v>
      </c>
      <c r="G41" s="82" t="str">
        <f>VLOOKUP(F41,'RN HZM'!$A$1:$B$122,2,0)</f>
        <v>MC</v>
      </c>
      <c r="H41" s="83">
        <f>VLOOKUP(B41,Stopky!$B$4:$C$1006,2,0)</f>
        <v>0.01695601851851852</v>
      </c>
      <c r="I41" s="83"/>
      <c r="J41" s="83"/>
      <c r="K41" s="78">
        <f>RANK(H41,'Zadani_bezcu HZ + P'!$H$1:H$830,1)</f>
        <v>33</v>
      </c>
      <c r="L41" s="84"/>
      <c r="M41" s="68">
        <f>ROW(N33)</f>
        <v>33</v>
      </c>
    </row>
    <row r="42" spans="1:13" ht="12.75">
      <c r="A42" s="77">
        <f>ROW(C7)</f>
        <v>7</v>
      </c>
      <c r="B42" s="78">
        <v>45</v>
      </c>
      <c r="C42" s="79" t="s">
        <v>90</v>
      </c>
      <c r="D42" s="80" t="s">
        <v>91</v>
      </c>
      <c r="E42" s="80" t="s">
        <v>92</v>
      </c>
      <c r="F42" s="81">
        <v>1958</v>
      </c>
      <c r="G42" s="82" t="str">
        <f>VLOOKUP(F42,'RN HZM'!$A$1:$B$122,2,0)</f>
        <v>MC</v>
      </c>
      <c r="H42" s="83">
        <f>VLOOKUP(B42,Stopky!$B$4:$C$1006,2,0)</f>
        <v>0.017094907407407406</v>
      </c>
      <c r="I42" s="83"/>
      <c r="J42" s="83"/>
      <c r="K42" s="78">
        <f>RANK(H42,'Zadani_bezcu HZ + P'!$H$1:H$823,1)</f>
        <v>34</v>
      </c>
      <c r="L42" s="84"/>
      <c r="M42" s="68">
        <f>ROW(N34)</f>
        <v>34</v>
      </c>
    </row>
    <row r="43" spans="1:13" ht="12.75">
      <c r="A43" s="85"/>
      <c r="B43" s="86"/>
      <c r="C43" s="87"/>
      <c r="D43" s="88"/>
      <c r="E43" s="88"/>
      <c r="F43" s="89"/>
      <c r="G43" s="90"/>
      <c r="H43" s="91"/>
      <c r="I43" s="91"/>
      <c r="J43" s="91"/>
      <c r="K43" s="86"/>
      <c r="L43" s="92"/>
      <c r="M43" s="85"/>
    </row>
    <row r="44" spans="1:13" ht="12.75">
      <c r="A44" s="68">
        <f>ROW(C1)</f>
        <v>1</v>
      </c>
      <c r="B44" s="69">
        <v>57</v>
      </c>
      <c r="C44" s="70" t="s">
        <v>93</v>
      </c>
      <c r="D44" s="71" t="s">
        <v>94</v>
      </c>
      <c r="E44" s="71" t="s">
        <v>95</v>
      </c>
      <c r="F44" s="72">
        <v>1953</v>
      </c>
      <c r="G44" s="73" t="str">
        <f>VLOOKUP(F44,'RN HZM'!$A$1:$B$122,2,0)</f>
        <v>MD</v>
      </c>
      <c r="H44" s="74">
        <f>VLOOKUP(B44,Stopky!$B$4:$C$1006,2,0)</f>
        <v>0.015520833333333333</v>
      </c>
      <c r="I44" s="74"/>
      <c r="J44" s="74"/>
      <c r="K44" s="69">
        <f>RANK(H44,'Zadani_bezcu HZ + P'!$H$1:H$830,1)</f>
        <v>27</v>
      </c>
      <c r="L44" s="75"/>
      <c r="M44" s="68">
        <f>ROW(N35)</f>
        <v>35</v>
      </c>
    </row>
    <row r="45" spans="1:13" ht="12.75">
      <c r="A45" s="68">
        <f>ROW(C2)</f>
        <v>2</v>
      </c>
      <c r="B45" s="69">
        <v>8</v>
      </c>
      <c r="C45" s="70" t="s">
        <v>96</v>
      </c>
      <c r="D45" s="71" t="s">
        <v>97</v>
      </c>
      <c r="E45" s="71" t="s">
        <v>17</v>
      </c>
      <c r="F45" s="72">
        <v>1949</v>
      </c>
      <c r="G45" s="73" t="str">
        <f>VLOOKUP(F45,'RN HZM'!$A$1:$B$122,2,0)</f>
        <v>MD</v>
      </c>
      <c r="H45" s="74">
        <f>VLOOKUP(B45,Stopky!$B$4:$C$1006,2,0)</f>
        <v>0.015601851851851851</v>
      </c>
      <c r="I45" s="74"/>
      <c r="J45" s="74"/>
      <c r="K45" s="69">
        <f>RANK(H45,'Zadani_bezcu HZ + P'!$H$1:H$830,1)</f>
        <v>28</v>
      </c>
      <c r="L45" s="75"/>
      <c r="M45" s="68">
        <f>ROW(N36)</f>
        <v>36</v>
      </c>
    </row>
    <row r="46" spans="1:13" ht="12.75">
      <c r="A46" s="68">
        <f>ROW(C3)</f>
        <v>3</v>
      </c>
      <c r="B46" s="69">
        <v>33</v>
      </c>
      <c r="C46" s="70" t="s">
        <v>98</v>
      </c>
      <c r="D46" s="71" t="s">
        <v>99</v>
      </c>
      <c r="E46" s="71" t="s">
        <v>100</v>
      </c>
      <c r="F46" s="72">
        <v>1951</v>
      </c>
      <c r="G46" s="73" t="str">
        <f>VLOOKUP(F46,'RN HZM'!$A$1:$B$122,2,0)</f>
        <v>MD</v>
      </c>
      <c r="H46" s="74">
        <f>VLOOKUP(B46,Stopky!$B$4:$C$1006,2,0)</f>
        <v>0.01607638888888889</v>
      </c>
      <c r="I46" s="74"/>
      <c r="J46" s="74"/>
      <c r="K46" s="69">
        <f>RANK(H46,'Zadani_bezcu HZ + P'!$H$1:H$830,1)</f>
        <v>29</v>
      </c>
      <c r="L46" s="75"/>
      <c r="M46" s="68">
        <f>ROW(N37)</f>
        <v>37</v>
      </c>
    </row>
    <row r="47" spans="1:13" ht="12.75">
      <c r="A47" s="77">
        <f>ROW(C4)</f>
        <v>4</v>
      </c>
      <c r="B47" s="78">
        <v>29</v>
      </c>
      <c r="C47" s="79" t="s">
        <v>101</v>
      </c>
      <c r="D47" s="80" t="s">
        <v>102</v>
      </c>
      <c r="E47" s="80" t="s">
        <v>17</v>
      </c>
      <c r="F47" s="81">
        <v>1952</v>
      </c>
      <c r="G47" s="82" t="str">
        <f>VLOOKUP(F47,'RN HZM'!$A$1:$B$122,2,0)</f>
        <v>MD</v>
      </c>
      <c r="H47" s="83">
        <f>VLOOKUP(B47,Stopky!$B$4:$C$1006,2,0)</f>
        <v>0.01925925925925926</v>
      </c>
      <c r="I47" s="83"/>
      <c r="J47" s="83"/>
      <c r="K47" s="78">
        <f>RANK(H47,'Zadani_bezcu HZ + P'!$H$1:H$830,1)</f>
        <v>37</v>
      </c>
      <c r="L47" s="84"/>
      <c r="M47" s="68">
        <f>ROW(N38)</f>
        <v>38</v>
      </c>
    </row>
    <row r="48" spans="1:13" ht="12.75">
      <c r="A48" s="76" t="s">
        <v>2</v>
      </c>
      <c r="B48" s="93"/>
      <c r="C48" s="94"/>
      <c r="D48" s="95"/>
      <c r="E48" s="95"/>
      <c r="F48" s="96"/>
      <c r="G48" s="97"/>
      <c r="H48" s="98" t="s">
        <v>2</v>
      </c>
      <c r="I48" s="98"/>
      <c r="J48" s="98"/>
      <c r="K48" s="93" t="s">
        <v>2</v>
      </c>
      <c r="L48" s="99"/>
      <c r="M48" s="76" t="s">
        <v>2</v>
      </c>
    </row>
    <row r="49" spans="1:13" ht="12.75">
      <c r="A49" s="68">
        <f>ROW(C1)</f>
        <v>1</v>
      </c>
      <c r="B49" s="69">
        <v>39</v>
      </c>
      <c r="C49" s="70" t="s">
        <v>103</v>
      </c>
      <c r="D49" s="71" t="s">
        <v>104</v>
      </c>
      <c r="E49" s="71" t="s">
        <v>52</v>
      </c>
      <c r="F49" s="72">
        <v>2002</v>
      </c>
      <c r="G49" s="73" t="str">
        <f>VLOOKUP(F49,'RN HZZ'!$A$1:$B$120,2,0)</f>
        <v>ŽA</v>
      </c>
      <c r="H49" s="74"/>
      <c r="I49" s="100">
        <f>VLOOKUP(B49,Stopky!$B$4:$C$1006,2,0)</f>
        <v>0.007326388888888889</v>
      </c>
      <c r="J49" s="74"/>
      <c r="K49" s="69">
        <f>RANK(I49,'Zadani_bezcu HZ + P'!$I$1:I$827,1)</f>
        <v>2</v>
      </c>
      <c r="L49" s="75"/>
      <c r="M49" s="68">
        <f>ROW(N39)</f>
        <v>39</v>
      </c>
    </row>
    <row r="50" spans="1:13" ht="12.75">
      <c r="A50" s="68">
        <f>ROW(C2)</f>
        <v>2</v>
      </c>
      <c r="B50" s="69">
        <v>19</v>
      </c>
      <c r="C50" s="70" t="s">
        <v>105</v>
      </c>
      <c r="D50" s="71" t="s">
        <v>106</v>
      </c>
      <c r="E50" s="71" t="s">
        <v>31</v>
      </c>
      <c r="F50" s="72">
        <v>1999</v>
      </c>
      <c r="G50" s="73" t="str">
        <f>VLOOKUP(F50,'RN HZZ'!$A$1:$B$120,2,0)</f>
        <v>ŽA</v>
      </c>
      <c r="H50" s="74"/>
      <c r="I50" s="100">
        <f>VLOOKUP(B50,Stopky!$B$4:$C$1006,2,0)</f>
        <v>0.007337962962962963</v>
      </c>
      <c r="J50" s="74"/>
      <c r="K50" s="69">
        <f>RANK(I50,'Zadani_bezcu HZ + P'!$I$1:I$827,1)</f>
        <v>3</v>
      </c>
      <c r="L50" s="75"/>
      <c r="M50" s="68">
        <f>ROW(N40)</f>
        <v>40</v>
      </c>
    </row>
    <row r="51" spans="1:13" ht="12.75">
      <c r="A51" s="68">
        <f>ROW(C3)</f>
        <v>3</v>
      </c>
      <c r="B51" s="69">
        <v>40</v>
      </c>
      <c r="C51" s="70" t="s">
        <v>103</v>
      </c>
      <c r="D51" s="71" t="s">
        <v>107</v>
      </c>
      <c r="E51" s="71" t="s">
        <v>52</v>
      </c>
      <c r="F51" s="72">
        <v>2005</v>
      </c>
      <c r="G51" s="73" t="str">
        <f>VLOOKUP(F51,'RN HZZ'!$A$1:$B$120,2,0)</f>
        <v>ŽA</v>
      </c>
      <c r="H51" s="74"/>
      <c r="I51" s="100">
        <f>VLOOKUP(B51,Stopky!$B$4:$C$1006,2,0)</f>
        <v>0.007789351851851852</v>
      </c>
      <c r="J51" s="74"/>
      <c r="K51" s="69">
        <f>RANK(I51,'Zadani_bezcu HZ + P'!$I$1:I$827,1)</f>
        <v>5</v>
      </c>
      <c r="L51" s="75"/>
      <c r="M51" s="68">
        <f>ROW(N41)</f>
        <v>41</v>
      </c>
    </row>
    <row r="52" spans="1:13" ht="12.75">
      <c r="A52" s="77">
        <f>ROW(C4)</f>
        <v>4</v>
      </c>
      <c r="B52" s="78">
        <v>48</v>
      </c>
      <c r="C52" s="79" t="s">
        <v>108</v>
      </c>
      <c r="D52" s="80" t="s">
        <v>109</v>
      </c>
      <c r="E52" s="80" t="s">
        <v>110</v>
      </c>
      <c r="F52" s="81">
        <v>2001</v>
      </c>
      <c r="G52" s="82" t="str">
        <f>VLOOKUP(F52,'RN HZZ'!$A$1:$B$120,2,0)</f>
        <v>ŽA</v>
      </c>
      <c r="H52" s="83"/>
      <c r="I52" s="98">
        <f>VLOOKUP(B52,Stopky!$B$4:$C$1006,2,0)</f>
        <v>0.008449074074074074</v>
      </c>
      <c r="J52" s="83"/>
      <c r="K52" s="78">
        <f>RANK(I52,'Zadani_bezcu HZ + P'!$I$1:I$827,1)</f>
        <v>10</v>
      </c>
      <c r="L52" s="84"/>
      <c r="M52" s="68">
        <f>ROW(N42)</f>
        <v>42</v>
      </c>
    </row>
    <row r="53" spans="1:13" ht="12.75">
      <c r="A53" s="77">
        <f>ROW(C5)</f>
        <v>5</v>
      </c>
      <c r="B53" s="78">
        <v>18</v>
      </c>
      <c r="C53" s="79" t="s">
        <v>105</v>
      </c>
      <c r="D53" s="80" t="s">
        <v>111</v>
      </c>
      <c r="E53" s="80" t="s">
        <v>31</v>
      </c>
      <c r="F53" s="81">
        <v>1993</v>
      </c>
      <c r="G53" s="82" t="str">
        <f>VLOOKUP(F53,'RN HZZ'!$A$1:$B$120,2,0)</f>
        <v>ŽA</v>
      </c>
      <c r="H53" s="83"/>
      <c r="I53" s="98">
        <f>VLOOKUP(B53,Stopky!$B$4:$C$1006,2,0)</f>
        <v>0.008506944444444444</v>
      </c>
      <c r="J53" s="83"/>
      <c r="K53" s="78">
        <f>RANK(I53,'Zadani_bezcu HZ + P'!$I$1:I$827,1)</f>
        <v>11</v>
      </c>
      <c r="L53" s="84"/>
      <c r="M53" s="68">
        <f>ROW(N43)</f>
        <v>43</v>
      </c>
    </row>
    <row r="54" spans="1:13" ht="12.75">
      <c r="A54" s="77">
        <f>ROW(C6)</f>
        <v>6</v>
      </c>
      <c r="B54" s="78">
        <v>16</v>
      </c>
      <c r="C54" s="79" t="s">
        <v>112</v>
      </c>
      <c r="D54" s="80" t="s">
        <v>113</v>
      </c>
      <c r="E54" s="80" t="s">
        <v>54</v>
      </c>
      <c r="F54" s="81">
        <v>1988</v>
      </c>
      <c r="G54" s="82" t="str">
        <f>VLOOKUP(F54,'RN HZZ'!$A$1:$B$120,2,0)</f>
        <v>ŽA</v>
      </c>
      <c r="H54" s="83"/>
      <c r="I54" s="98">
        <f>VLOOKUP(B54,Stopky!$B$4:$C$1006,2,0)</f>
        <v>0.009606481481481481</v>
      </c>
      <c r="J54" s="83"/>
      <c r="K54" s="78">
        <f>RANK(I54,'Zadani_bezcu HZ + P'!$I$1:I$827,1)</f>
        <v>14</v>
      </c>
      <c r="L54" s="84"/>
      <c r="M54" s="68">
        <f>ROW(N44)</f>
        <v>44</v>
      </c>
    </row>
    <row r="55" spans="1:13" ht="12.75">
      <c r="A55" s="77">
        <f>ROW(C7)</f>
        <v>7</v>
      </c>
      <c r="B55" s="78">
        <v>56</v>
      </c>
      <c r="C55" s="79" t="s">
        <v>114</v>
      </c>
      <c r="D55" s="80" t="s">
        <v>115</v>
      </c>
      <c r="E55" s="80" t="s">
        <v>116</v>
      </c>
      <c r="F55" s="81">
        <v>1984</v>
      </c>
      <c r="G55" s="82" t="str">
        <f>VLOOKUP(F55,'RN HZZ'!$A$1:$B$120,2,0)</f>
        <v>ŽA</v>
      </c>
      <c r="H55" s="83"/>
      <c r="I55" s="98">
        <f>VLOOKUP(B55,Stopky!$B$4:$C$1006,2,0)</f>
        <v>0.010520833333333333</v>
      </c>
      <c r="J55" s="83"/>
      <c r="K55" s="78">
        <f>RANK(I55,'Zadani_bezcu HZ + P'!$I$1:I$826,1)</f>
        <v>18</v>
      </c>
      <c r="L55" s="84"/>
      <c r="M55" s="68">
        <f>ROW(N45)</f>
        <v>45</v>
      </c>
    </row>
    <row r="56" spans="1:13" ht="12.75">
      <c r="A56" s="77">
        <f>ROW(C8)</f>
        <v>8</v>
      </c>
      <c r="B56" s="78">
        <v>51</v>
      </c>
      <c r="C56" s="79" t="s">
        <v>117</v>
      </c>
      <c r="D56" s="80" t="s">
        <v>118</v>
      </c>
      <c r="E56" s="80" t="s">
        <v>119</v>
      </c>
      <c r="F56" s="81">
        <v>1984</v>
      </c>
      <c r="G56" s="82" t="str">
        <f>VLOOKUP(F56,'RN HZZ'!$A$1:$B$120,2,0)</f>
        <v>ŽA</v>
      </c>
      <c r="H56" s="83"/>
      <c r="I56" s="98">
        <f>VLOOKUP(B56,Stopky!$B$4:$C$1006,2,0)</f>
        <v>0.011597222222222222</v>
      </c>
      <c r="J56" s="83"/>
      <c r="K56" s="78">
        <f>RANK(I56,'Zadani_bezcu HZ + P'!$I$1:I$827,1)</f>
        <v>19</v>
      </c>
      <c r="L56" s="84"/>
      <c r="M56" s="68">
        <f>ROW(N46)</f>
        <v>46</v>
      </c>
    </row>
    <row r="57" spans="1:13" ht="12.75">
      <c r="A57" s="85"/>
      <c r="B57" s="86"/>
      <c r="C57" s="87"/>
      <c r="D57" s="88"/>
      <c r="E57" s="88"/>
      <c r="F57" s="89"/>
      <c r="G57" s="90"/>
      <c r="H57" s="91"/>
      <c r="I57" s="101"/>
      <c r="J57" s="91"/>
      <c r="K57" s="86"/>
      <c r="L57" s="92"/>
      <c r="M57" s="85"/>
    </row>
    <row r="58" spans="1:13" ht="12.75">
      <c r="A58" s="68">
        <f>ROW(C1)</f>
        <v>1</v>
      </c>
      <c r="B58" s="69">
        <v>2</v>
      </c>
      <c r="C58" s="70" t="s">
        <v>120</v>
      </c>
      <c r="D58" s="71" t="s">
        <v>121</v>
      </c>
      <c r="E58" s="71" t="s">
        <v>122</v>
      </c>
      <c r="F58" s="72">
        <v>1972</v>
      </c>
      <c r="G58" s="73" t="str">
        <f>VLOOKUP(F58,'RN HZZ'!$A$1:$B$120,2,0)</f>
        <v>ŽB</v>
      </c>
      <c r="H58" s="74"/>
      <c r="I58" s="100">
        <f>VLOOKUP(B58,Stopky!$B$4:$C$1006,2,0)</f>
        <v>0.007152777777777778</v>
      </c>
      <c r="J58" s="74"/>
      <c r="K58" s="69">
        <f>RANK(I58,'Zadani_bezcu HZ + P'!$I$1:I$827,1)</f>
        <v>1</v>
      </c>
      <c r="L58" s="75"/>
      <c r="M58" s="68">
        <f>ROW(N47)</f>
        <v>47</v>
      </c>
    </row>
    <row r="59" spans="1:13" ht="12.75">
      <c r="A59" s="68">
        <f>ROW(C2)</f>
        <v>2</v>
      </c>
      <c r="B59" s="69">
        <v>31</v>
      </c>
      <c r="C59" s="70" t="s">
        <v>123</v>
      </c>
      <c r="D59" s="71" t="s">
        <v>124</v>
      </c>
      <c r="E59" s="71" t="s">
        <v>47</v>
      </c>
      <c r="F59" s="72">
        <v>1977</v>
      </c>
      <c r="G59" s="73" t="str">
        <f>VLOOKUP(F59,'RN HZZ'!$A$1:$B$120,2,0)</f>
        <v>ŽB</v>
      </c>
      <c r="H59" s="74"/>
      <c r="I59" s="100">
        <f>VLOOKUP(B59,Stopky!$B$4:$C$1006,2,0)</f>
        <v>0.007430555555555556</v>
      </c>
      <c r="J59" s="74"/>
      <c r="K59" s="69">
        <f>RANK(I59,'Zadani_bezcu HZ + P'!$I$1:I$827,1)</f>
        <v>4</v>
      </c>
      <c r="L59" s="75"/>
      <c r="M59" s="68">
        <f>ROW(N48)</f>
        <v>48</v>
      </c>
    </row>
    <row r="60" spans="1:13" ht="12.75">
      <c r="A60" s="68">
        <f>ROW(C3)</f>
        <v>3</v>
      </c>
      <c r="B60" s="69">
        <v>11</v>
      </c>
      <c r="C60" s="70" t="s">
        <v>125</v>
      </c>
      <c r="D60" s="71" t="s">
        <v>126</v>
      </c>
      <c r="E60" s="71" t="s">
        <v>76</v>
      </c>
      <c r="F60" s="72">
        <v>1980</v>
      </c>
      <c r="G60" s="73" t="str">
        <f>VLOOKUP(F60,'RN HZZ'!$A$1:$B$120,2,0)</f>
        <v>ŽB</v>
      </c>
      <c r="H60" s="74"/>
      <c r="I60" s="100">
        <f>VLOOKUP(B60,Stopky!$B$4:$C$1006,2,0)</f>
        <v>0.007847222222222222</v>
      </c>
      <c r="J60" s="74"/>
      <c r="K60" s="69">
        <f>RANK(I60,'Zadani_bezcu HZ + P'!$I$1:I$827,1)</f>
        <v>6</v>
      </c>
      <c r="L60" s="75"/>
      <c r="M60" s="68">
        <f>ROW(N49)</f>
        <v>49</v>
      </c>
    </row>
    <row r="61" spans="1:13" ht="12.75">
      <c r="A61" s="77">
        <f>ROW(C4)</f>
        <v>4</v>
      </c>
      <c r="B61" s="78">
        <v>38</v>
      </c>
      <c r="C61" s="79" t="s">
        <v>127</v>
      </c>
      <c r="D61" s="80" t="s">
        <v>128</v>
      </c>
      <c r="E61" s="80" t="s">
        <v>47</v>
      </c>
      <c r="F61" s="81">
        <v>1976</v>
      </c>
      <c r="G61" s="82" t="str">
        <f>VLOOKUP(F61,'RN HZZ'!$A$1:$B$120,2,0)</f>
        <v>ŽB</v>
      </c>
      <c r="H61" s="83"/>
      <c r="I61" s="98">
        <f>VLOOKUP(B61,Stopky!$B$4:$C$1006,2,0)</f>
        <v>0.008055555555555555</v>
      </c>
      <c r="J61" s="83"/>
      <c r="K61" s="78">
        <f>RANK(I61,'Zadani_bezcu HZ + P'!$I$1:I$827,1)</f>
        <v>7</v>
      </c>
      <c r="L61" s="84"/>
      <c r="M61" s="68">
        <f>ROW(N50)</f>
        <v>50</v>
      </c>
    </row>
    <row r="62" spans="1:13" ht="12.75">
      <c r="A62" s="77">
        <f>ROW(C5)</f>
        <v>5</v>
      </c>
      <c r="B62" s="78">
        <v>10</v>
      </c>
      <c r="C62" s="79" t="s">
        <v>129</v>
      </c>
      <c r="D62" s="80" t="s">
        <v>130</v>
      </c>
      <c r="E62" s="80" t="s">
        <v>76</v>
      </c>
      <c r="F62" s="81">
        <v>1962</v>
      </c>
      <c r="G62" s="82" t="str">
        <f>VLOOKUP(F62,'RN HZZ'!$A$1:$B$120,2,0)</f>
        <v>ŽB</v>
      </c>
      <c r="H62" s="83"/>
      <c r="I62" s="98">
        <f>VLOOKUP(B62,Stopky!$B$4:$C$1006,2,0)</f>
        <v>0.008171296296296296</v>
      </c>
      <c r="J62" s="83"/>
      <c r="K62" s="78">
        <f>RANK(I62,'Zadani_bezcu HZ + P'!$I$1:I$827,1)</f>
        <v>8</v>
      </c>
      <c r="L62" s="84"/>
      <c r="M62" s="68">
        <f>ROW(N51)</f>
        <v>51</v>
      </c>
    </row>
    <row r="63" spans="1:13" ht="12.75">
      <c r="A63" s="77">
        <f>ROW(C6)</f>
        <v>6</v>
      </c>
      <c r="B63" s="78">
        <v>53</v>
      </c>
      <c r="C63" s="79" t="s">
        <v>131</v>
      </c>
      <c r="D63" s="80" t="s">
        <v>132</v>
      </c>
      <c r="E63" s="80" t="s">
        <v>133</v>
      </c>
      <c r="F63" s="81">
        <v>1965</v>
      </c>
      <c r="G63" s="82" t="str">
        <f>VLOOKUP(F63,'RN HZZ'!$A$1:$B$120,2,0)</f>
        <v>ŽB</v>
      </c>
      <c r="H63" s="83"/>
      <c r="I63" s="98">
        <f>VLOOKUP(B63,Stopky!$B$4:$C$1006,2,0)</f>
        <v>0.008287037037037037</v>
      </c>
      <c r="J63" s="83"/>
      <c r="K63" s="78">
        <f>RANK(I63,'Zadani_bezcu HZ + P'!$I$1:I$827,1)</f>
        <v>9</v>
      </c>
      <c r="L63" s="84"/>
      <c r="M63" s="68">
        <f>ROW(N52)</f>
        <v>52</v>
      </c>
    </row>
    <row r="64" spans="1:13" ht="12.75">
      <c r="A64" s="77">
        <f>ROW(C7)</f>
        <v>7</v>
      </c>
      <c r="B64" s="78">
        <v>32</v>
      </c>
      <c r="C64" s="79" t="s">
        <v>134</v>
      </c>
      <c r="D64" s="80" t="s">
        <v>135</v>
      </c>
      <c r="E64" s="80" t="s">
        <v>47</v>
      </c>
      <c r="F64" s="81">
        <v>1977</v>
      </c>
      <c r="G64" s="82" t="str">
        <f>VLOOKUP(F64,'RN HZZ'!$A$1:$B$120,2,0)</f>
        <v>ŽB</v>
      </c>
      <c r="H64" s="83"/>
      <c r="I64" s="98">
        <f>VLOOKUP(B64,Stopky!$B$4:$C$1006,2,0)</f>
        <v>0.008784722222222222</v>
      </c>
      <c r="J64" s="83"/>
      <c r="K64" s="78">
        <f>RANK(I64,'Zadani_bezcu HZ + P'!$I$1:I$827,1)</f>
        <v>12</v>
      </c>
      <c r="L64" s="84"/>
      <c r="M64" s="68">
        <f>ROW(N53)</f>
        <v>53</v>
      </c>
    </row>
    <row r="65" spans="1:13" ht="12.75">
      <c r="A65" s="77">
        <f>ROW(C8)</f>
        <v>8</v>
      </c>
      <c r="B65" s="78">
        <v>47</v>
      </c>
      <c r="C65" s="79" t="s">
        <v>136</v>
      </c>
      <c r="D65" s="80" t="s">
        <v>137</v>
      </c>
      <c r="E65" s="80" t="s">
        <v>110</v>
      </c>
      <c r="F65" s="81">
        <v>1980</v>
      </c>
      <c r="G65" s="82" t="str">
        <f>VLOOKUP(F65,'RN HZZ'!$A$1:$B$120,2,0)</f>
        <v>ŽB</v>
      </c>
      <c r="H65" s="83"/>
      <c r="I65" s="98">
        <f>VLOOKUP(B65,Stopky!$B$4:$C$1006,2,0)</f>
        <v>0.009305555555555555</v>
      </c>
      <c r="J65" s="83"/>
      <c r="K65" s="78">
        <f>RANK(I65,'Zadani_bezcu HZ + P'!$I$1:I$827,1)</f>
        <v>13</v>
      </c>
      <c r="L65" s="84"/>
      <c r="M65" s="68">
        <f>ROW(N54)</f>
        <v>54</v>
      </c>
    </row>
    <row r="66" spans="1:13" ht="12.75">
      <c r="A66" s="77">
        <f>ROW(C9)</f>
        <v>9</v>
      </c>
      <c r="B66" s="78">
        <v>30</v>
      </c>
      <c r="C66" s="79" t="s">
        <v>138</v>
      </c>
      <c r="D66" s="80" t="s">
        <v>139</v>
      </c>
      <c r="E66" s="80" t="s">
        <v>47</v>
      </c>
      <c r="F66" s="81">
        <v>1970</v>
      </c>
      <c r="G66" s="82" t="str">
        <f>VLOOKUP(F66,'RN HZZ'!$A$1:$B$120,2,0)</f>
        <v>ŽB</v>
      </c>
      <c r="H66" s="83"/>
      <c r="I66" s="98">
        <f>VLOOKUP(B66,Stopky!$B$4:$C$1006,2,0)</f>
        <v>0.009872685185185186</v>
      </c>
      <c r="J66" s="83"/>
      <c r="K66" s="78">
        <f>RANK(I66,'Zadani_bezcu HZ + P'!$I$1:I$827,1)</f>
        <v>16</v>
      </c>
      <c r="L66" s="84"/>
      <c r="M66" s="68">
        <f>ROW(N55)</f>
        <v>55</v>
      </c>
    </row>
    <row r="67" spans="1:13" ht="12.75">
      <c r="A67" s="85"/>
      <c r="B67" s="86"/>
      <c r="C67" s="87"/>
      <c r="D67" s="88"/>
      <c r="E67" s="88"/>
      <c r="F67" s="89"/>
      <c r="G67" s="90"/>
      <c r="H67" s="91"/>
      <c r="I67" s="101"/>
      <c r="J67" s="91"/>
      <c r="K67" s="86"/>
      <c r="L67" s="92"/>
      <c r="M67" s="85"/>
    </row>
    <row r="68" spans="1:13" ht="12.75">
      <c r="A68" s="77">
        <f>ROW(C1)</f>
        <v>1</v>
      </c>
      <c r="B68" s="78">
        <v>24</v>
      </c>
      <c r="C68" s="79" t="s">
        <v>63</v>
      </c>
      <c r="D68" s="80" t="s">
        <v>141</v>
      </c>
      <c r="E68" s="80" t="s">
        <v>65</v>
      </c>
      <c r="F68" s="81">
        <v>2003</v>
      </c>
      <c r="G68" s="82" t="s">
        <v>142</v>
      </c>
      <c r="H68" s="83"/>
      <c r="I68" s="83">
        <f>VLOOKUP(B68,Stopky!$B$4:$C$1006,2,0)</f>
        <v>0.009780092592592592</v>
      </c>
      <c r="J68" s="83"/>
      <c r="K68" s="78">
        <f>RANK(I68,'Zadani_bezcu HZ + P'!$I$1:I$827,1)</f>
        <v>15</v>
      </c>
      <c r="L68" s="84"/>
      <c r="M68" s="68">
        <f>ROW(N56)</f>
        <v>56</v>
      </c>
    </row>
    <row r="69" spans="1:13" ht="12.75">
      <c r="A69" s="77">
        <f>ROW(C2)</f>
        <v>2</v>
      </c>
      <c r="B69" s="78">
        <v>46</v>
      </c>
      <c r="C69" s="79" t="s">
        <v>143</v>
      </c>
      <c r="D69" s="80" t="s">
        <v>25</v>
      </c>
      <c r="E69" s="80" t="s">
        <v>47</v>
      </c>
      <c r="F69" s="81">
        <v>2004</v>
      </c>
      <c r="G69" s="82" t="s">
        <v>142</v>
      </c>
      <c r="H69" s="83"/>
      <c r="I69" s="83">
        <f>VLOOKUP(B69,Stopky!$B$4:$C$1006,2,0)</f>
        <v>0.010300925925925925</v>
      </c>
      <c r="J69" s="83"/>
      <c r="K69" s="78">
        <f>RANK(I69,'Zadani_bezcu HZ + P'!$I$1:I$827,1)</f>
        <v>17</v>
      </c>
      <c r="L69" s="84"/>
      <c r="M69" s="68">
        <f>ROW(N57)</f>
        <v>57</v>
      </c>
    </row>
    <row r="70" spans="1:13" ht="12.75">
      <c r="A70" s="77">
        <f>ROW(C3)</f>
        <v>3</v>
      </c>
      <c r="B70" s="78">
        <v>50</v>
      </c>
      <c r="C70" s="79" t="s">
        <v>144</v>
      </c>
      <c r="D70" s="80" t="s">
        <v>145</v>
      </c>
      <c r="E70" s="80" t="s">
        <v>119</v>
      </c>
      <c r="F70" s="81">
        <v>1983</v>
      </c>
      <c r="G70" s="82" t="s">
        <v>142</v>
      </c>
      <c r="H70" s="83"/>
      <c r="I70" s="83">
        <f>VLOOKUP(B70,Stopky!$B$4:$C$1006,2,0)</f>
        <v>0.011597233796296296</v>
      </c>
      <c r="J70" s="83"/>
      <c r="K70" s="78">
        <f>RANK(I70,'Zadani_bezcu HZ + P'!$I$1:I$827,1)</f>
        <v>20</v>
      </c>
      <c r="L70" s="84"/>
      <c r="M70" s="68">
        <f>ROW(N58)</f>
        <v>58</v>
      </c>
    </row>
    <row r="74" spans="1:13" ht="12.75">
      <c r="A74" s="102"/>
      <c r="B74" s="102"/>
      <c r="C74" s="103" t="s">
        <v>15</v>
      </c>
      <c r="D74" s="103" t="s">
        <v>16</v>
      </c>
      <c r="E74" s="103" t="s">
        <v>17</v>
      </c>
      <c r="F74" s="102"/>
      <c r="G74" s="102"/>
      <c r="H74" s="102"/>
      <c r="I74" s="102"/>
      <c r="J74" s="102"/>
      <c r="K74" s="102"/>
      <c r="L74" s="102"/>
      <c r="M74" s="102"/>
    </row>
    <row r="75" spans="1:13" ht="12.75">
      <c r="A75" s="102"/>
      <c r="B75" s="102"/>
      <c r="C75" s="102" t="s">
        <v>162</v>
      </c>
      <c r="D75" s="102" t="s">
        <v>97</v>
      </c>
      <c r="E75" s="102" t="s">
        <v>17</v>
      </c>
      <c r="F75" s="102"/>
      <c r="G75" s="102"/>
      <c r="H75" s="102"/>
      <c r="I75" s="102"/>
      <c r="J75" s="102"/>
      <c r="K75" s="102"/>
      <c r="L75" s="102"/>
      <c r="M75" s="102"/>
    </row>
    <row r="76" spans="1:13" ht="12.75">
      <c r="A76" s="102"/>
      <c r="B76" s="102"/>
      <c r="C76" s="102" t="s">
        <v>32</v>
      </c>
      <c r="D76" s="102" t="s">
        <v>33</v>
      </c>
      <c r="E76" s="102" t="s">
        <v>34</v>
      </c>
      <c r="F76" s="102"/>
      <c r="G76" s="102"/>
      <c r="H76" s="102"/>
      <c r="I76" s="102"/>
      <c r="J76" s="102"/>
      <c r="K76" s="102"/>
      <c r="L76" s="102"/>
      <c r="M76" s="102"/>
    </row>
    <row r="77" spans="1:13" ht="12.75">
      <c r="A77" s="102"/>
      <c r="B77" s="102"/>
      <c r="C77" s="102" t="s">
        <v>163</v>
      </c>
      <c r="D77" s="102" t="s">
        <v>39</v>
      </c>
      <c r="E77" s="102" t="s">
        <v>164</v>
      </c>
      <c r="F77" s="102"/>
      <c r="G77" s="102"/>
      <c r="H77" s="102"/>
      <c r="I77" s="102"/>
      <c r="J77" s="102"/>
      <c r="K77" s="102"/>
      <c r="L77" s="102"/>
      <c r="M77" s="102"/>
    </row>
    <row r="78" spans="1:13" ht="12.75">
      <c r="A78" s="102"/>
      <c r="B78" s="102"/>
      <c r="C78" s="102" t="s">
        <v>165</v>
      </c>
      <c r="D78" s="102" t="s">
        <v>166</v>
      </c>
      <c r="E78" s="102" t="s">
        <v>167</v>
      </c>
      <c r="F78" s="102"/>
      <c r="G78" s="102"/>
      <c r="H78" s="102"/>
      <c r="I78" s="102"/>
      <c r="J78" s="102"/>
      <c r="K78" s="102"/>
      <c r="L78" s="102"/>
      <c r="M78" s="102"/>
    </row>
    <row r="79" spans="1:13" ht="12.75">
      <c r="A79" s="102"/>
      <c r="B79" s="102"/>
      <c r="C79" s="102" t="s">
        <v>50</v>
      </c>
      <c r="D79" s="102" t="s">
        <v>51</v>
      </c>
      <c r="E79" s="102" t="s">
        <v>168</v>
      </c>
      <c r="F79" s="102"/>
      <c r="G79" s="102"/>
      <c r="H79" s="102"/>
      <c r="I79" s="102"/>
      <c r="J79" s="102"/>
      <c r="K79" s="102"/>
      <c r="L79" s="102"/>
      <c r="M79" s="102"/>
    </row>
    <row r="80" spans="1:13" ht="12.75">
      <c r="A80" s="102"/>
      <c r="B80" s="102"/>
      <c r="C80" s="103" t="s">
        <v>169</v>
      </c>
      <c r="D80" s="103" t="s">
        <v>49</v>
      </c>
      <c r="E80" s="103" t="s">
        <v>110</v>
      </c>
      <c r="F80" s="102"/>
      <c r="G80" s="102"/>
      <c r="H80" s="102"/>
      <c r="I80" s="102"/>
      <c r="J80" s="102"/>
      <c r="K80" s="102"/>
      <c r="L80" s="102"/>
      <c r="M80" s="102"/>
    </row>
    <row r="81" spans="1:13" ht="12.75">
      <c r="A81" s="102"/>
      <c r="B81" s="102"/>
      <c r="C81" s="103" t="s">
        <v>170</v>
      </c>
      <c r="D81" s="103" t="s">
        <v>171</v>
      </c>
      <c r="E81" s="103" t="s">
        <v>172</v>
      </c>
      <c r="F81" s="102"/>
      <c r="G81" s="102"/>
      <c r="H81" s="102"/>
      <c r="I81" s="102"/>
      <c r="J81" s="102"/>
      <c r="K81" s="102"/>
      <c r="L81" s="102"/>
      <c r="M81" s="102"/>
    </row>
    <row r="82" spans="1:13" ht="12.75">
      <c r="A82" s="102"/>
      <c r="B82" s="102"/>
      <c r="C82" s="102" t="s">
        <v>173</v>
      </c>
      <c r="D82" s="102" t="s">
        <v>97</v>
      </c>
      <c r="E82" s="102" t="s">
        <v>17</v>
      </c>
      <c r="F82" s="102"/>
      <c r="G82" s="102"/>
      <c r="H82" s="102"/>
      <c r="I82" s="102"/>
      <c r="J82" s="102"/>
      <c r="K82" s="102"/>
      <c r="L82" s="102"/>
      <c r="M82" s="102"/>
    </row>
    <row r="83" spans="1:13" ht="12.75">
      <c r="A83" s="102"/>
      <c r="B83" s="102"/>
      <c r="C83" s="102" t="s">
        <v>23</v>
      </c>
      <c r="D83" s="102" t="s">
        <v>19</v>
      </c>
      <c r="E83" s="102" t="s">
        <v>76</v>
      </c>
      <c r="F83" s="102"/>
      <c r="G83" s="102"/>
      <c r="H83" s="102"/>
      <c r="I83" s="102"/>
      <c r="J83" s="102"/>
      <c r="K83" s="102"/>
      <c r="L83" s="102"/>
      <c r="M83" s="102"/>
    </row>
    <row r="84" spans="1:13" ht="12.75">
      <c r="A84" s="102"/>
      <c r="B84" s="102"/>
      <c r="C84" s="102" t="s">
        <v>174</v>
      </c>
      <c r="D84" s="102" t="s">
        <v>53</v>
      </c>
      <c r="E84" s="102" t="s">
        <v>175</v>
      </c>
      <c r="F84" s="102"/>
      <c r="G84" s="102"/>
      <c r="H84" s="102"/>
      <c r="I84" s="102"/>
      <c r="J84" s="102"/>
      <c r="K84" s="102"/>
      <c r="L84" s="102"/>
      <c r="M84" s="102"/>
    </row>
    <row r="85" spans="1:13" ht="12.75">
      <c r="A85" s="102"/>
      <c r="B85" s="102"/>
      <c r="C85" s="103" t="s">
        <v>176</v>
      </c>
      <c r="D85" s="103" t="s">
        <v>33</v>
      </c>
      <c r="E85" s="103" t="s">
        <v>31</v>
      </c>
      <c r="F85" s="102"/>
      <c r="G85" s="102"/>
      <c r="H85" s="102"/>
      <c r="I85" s="102"/>
      <c r="J85" s="102"/>
      <c r="K85" s="102"/>
      <c r="L85" s="102"/>
      <c r="M85" s="102"/>
    </row>
    <row r="86" spans="1:13" ht="12.75">
      <c r="A86" s="102"/>
      <c r="B86" s="102"/>
      <c r="C86" s="103" t="s">
        <v>177</v>
      </c>
      <c r="D86" s="103" t="s">
        <v>19</v>
      </c>
      <c r="E86" s="103" t="s">
        <v>20</v>
      </c>
      <c r="F86" s="102"/>
      <c r="G86" s="102"/>
      <c r="H86" s="102"/>
      <c r="I86" s="102"/>
      <c r="J86" s="102"/>
      <c r="K86" s="102"/>
      <c r="L86" s="102"/>
      <c r="M86" s="102"/>
    </row>
    <row r="87" spans="1:13" ht="12.75">
      <c r="A87" s="102"/>
      <c r="B87" s="102"/>
      <c r="C87" s="103" t="s">
        <v>178</v>
      </c>
      <c r="D87" s="103" t="s">
        <v>97</v>
      </c>
      <c r="E87" s="103" t="s">
        <v>179</v>
      </c>
      <c r="F87" s="102"/>
      <c r="G87" s="102"/>
      <c r="H87" s="102"/>
      <c r="I87" s="102"/>
      <c r="J87" s="102"/>
      <c r="K87" s="102"/>
      <c r="L87" s="102"/>
      <c r="M87" s="102"/>
    </row>
    <row r="88" spans="1:13" ht="12.75">
      <c r="A88" s="102"/>
      <c r="B88" s="102"/>
      <c r="C88" s="103" t="s">
        <v>180</v>
      </c>
      <c r="D88" s="103" t="s">
        <v>181</v>
      </c>
      <c r="E88" s="103" t="s">
        <v>182</v>
      </c>
      <c r="F88" s="102"/>
      <c r="G88" s="102"/>
      <c r="H88" s="102"/>
      <c r="I88" s="102"/>
      <c r="J88" s="102"/>
      <c r="K88" s="102"/>
      <c r="L88" s="102"/>
      <c r="M88" s="102"/>
    </row>
    <row r="89" spans="1:13" ht="12.75">
      <c r="A89" s="102"/>
      <c r="B89" s="102"/>
      <c r="C89" s="102" t="s">
        <v>183</v>
      </c>
      <c r="D89" s="102" t="s">
        <v>25</v>
      </c>
      <c r="E89" s="102" t="s">
        <v>184</v>
      </c>
      <c r="F89" s="102"/>
      <c r="G89" s="102"/>
      <c r="H89" s="102"/>
      <c r="I89" s="102"/>
      <c r="J89" s="102"/>
      <c r="K89" s="102"/>
      <c r="L89" s="102"/>
      <c r="M89" s="102"/>
    </row>
    <row r="90" spans="1:13" ht="12.75">
      <c r="A90" s="102"/>
      <c r="B90" s="102"/>
      <c r="C90" s="102" t="s">
        <v>185</v>
      </c>
      <c r="D90" s="102" t="s">
        <v>22</v>
      </c>
      <c r="E90" s="102" t="s">
        <v>186</v>
      </c>
      <c r="F90" s="102"/>
      <c r="G90" s="102"/>
      <c r="H90" s="102"/>
      <c r="I90" s="102"/>
      <c r="J90" s="102"/>
      <c r="K90" s="102"/>
      <c r="L90" s="102"/>
      <c r="M90" s="102"/>
    </row>
    <row r="91" spans="1:13" ht="12.75">
      <c r="A91" s="102"/>
      <c r="B91" s="102"/>
      <c r="C91" s="102" t="s">
        <v>187</v>
      </c>
      <c r="D91" s="102" t="s">
        <v>188</v>
      </c>
      <c r="E91" s="102" t="s">
        <v>17</v>
      </c>
      <c r="F91" s="102"/>
      <c r="G91" s="102"/>
      <c r="H91" s="102"/>
      <c r="I91" s="102"/>
      <c r="J91" s="102"/>
      <c r="K91" s="102"/>
      <c r="L91" s="102"/>
      <c r="M91" s="102"/>
    </row>
    <row r="92" spans="1:13" ht="12.75">
      <c r="A92" s="102"/>
      <c r="B92" s="102"/>
      <c r="C92" s="102" t="s">
        <v>189</v>
      </c>
      <c r="D92" s="102" t="s">
        <v>188</v>
      </c>
      <c r="E92" s="102" t="s">
        <v>20</v>
      </c>
      <c r="F92" s="102" t="s">
        <v>2</v>
      </c>
      <c r="G92" s="102"/>
      <c r="H92" s="102"/>
      <c r="I92" s="102"/>
      <c r="J92" s="102"/>
      <c r="K92" s="102"/>
      <c r="L92" s="102"/>
      <c r="M92" s="102"/>
    </row>
    <row r="93" spans="1:13" ht="12.75">
      <c r="A93" s="102"/>
      <c r="B93" s="102"/>
      <c r="C93" s="102" t="s">
        <v>190</v>
      </c>
      <c r="D93" s="102" t="s">
        <v>191</v>
      </c>
      <c r="E93" s="102" t="s">
        <v>192</v>
      </c>
      <c r="F93" s="102"/>
      <c r="G93" s="102"/>
      <c r="H93" s="102"/>
      <c r="I93" s="102"/>
      <c r="J93" s="102"/>
      <c r="K93" s="102"/>
      <c r="L93" s="102"/>
      <c r="M93" s="102"/>
    </row>
    <row r="94" spans="1:13" ht="12.75">
      <c r="A94" s="102"/>
      <c r="B94" s="102"/>
      <c r="C94" s="102" t="s">
        <v>193</v>
      </c>
      <c r="D94" s="102" t="s">
        <v>22</v>
      </c>
      <c r="E94" s="102" t="s">
        <v>31</v>
      </c>
      <c r="F94" s="102"/>
      <c r="G94" s="102"/>
      <c r="H94" s="102"/>
      <c r="I94" s="102"/>
      <c r="J94" s="102"/>
      <c r="K94" s="102"/>
      <c r="L94" s="102"/>
      <c r="M94" s="102"/>
    </row>
    <row r="95" spans="1:13" ht="12.75">
      <c r="A95" s="102"/>
      <c r="B95" s="102"/>
      <c r="C95" s="102" t="s">
        <v>194</v>
      </c>
      <c r="D95" s="102" t="s">
        <v>61</v>
      </c>
      <c r="E95" s="102" t="s">
        <v>110</v>
      </c>
      <c r="F95" s="102"/>
      <c r="G95" s="102"/>
      <c r="H95" s="102"/>
      <c r="I95" s="102"/>
      <c r="J95" s="102"/>
      <c r="K95" s="102"/>
      <c r="L95" s="102"/>
      <c r="M95" s="102"/>
    </row>
    <row r="96" spans="1:13" ht="12.75">
      <c r="A96" s="102"/>
      <c r="B96" s="102"/>
      <c r="C96" s="102" t="s">
        <v>195</v>
      </c>
      <c r="D96" s="102" t="s">
        <v>196</v>
      </c>
      <c r="E96" s="102" t="s">
        <v>17</v>
      </c>
      <c r="F96" s="102"/>
      <c r="G96" s="102"/>
      <c r="H96" s="102"/>
      <c r="I96" s="102"/>
      <c r="J96" s="102"/>
      <c r="K96" s="102"/>
      <c r="L96" s="102"/>
      <c r="M96" s="102"/>
    </row>
    <row r="97" spans="1:13" ht="12.75">
      <c r="A97" s="102"/>
      <c r="B97" s="102"/>
      <c r="C97" s="102" t="s">
        <v>24</v>
      </c>
      <c r="D97" s="102" t="s">
        <v>25</v>
      </c>
      <c r="E97" s="102" t="s">
        <v>26</v>
      </c>
      <c r="F97" s="102"/>
      <c r="G97" s="102"/>
      <c r="H97" s="102"/>
      <c r="I97" s="102"/>
      <c r="J97" s="102"/>
      <c r="K97" s="102"/>
      <c r="L97" s="102"/>
      <c r="M97" s="102"/>
    </row>
    <row r="98" spans="1:13" ht="12.75">
      <c r="A98" s="102"/>
      <c r="B98" s="102"/>
      <c r="C98" s="103" t="s">
        <v>173</v>
      </c>
      <c r="D98" s="103" t="s">
        <v>61</v>
      </c>
      <c r="E98" s="103" t="s">
        <v>17</v>
      </c>
      <c r="F98" s="102"/>
      <c r="G98" s="102"/>
      <c r="H98" s="102"/>
      <c r="I98" s="102"/>
      <c r="J98" s="102"/>
      <c r="K98" s="102"/>
      <c r="L98" s="102"/>
      <c r="M98" s="102"/>
    </row>
    <row r="99" spans="1:13" ht="12.75">
      <c r="A99" s="102"/>
      <c r="B99" s="102"/>
      <c r="C99" s="103" t="s">
        <v>197</v>
      </c>
      <c r="D99" s="103" t="s">
        <v>33</v>
      </c>
      <c r="E99" s="103" t="s">
        <v>198</v>
      </c>
      <c r="F99" s="102"/>
      <c r="G99" s="102"/>
      <c r="H99" s="102"/>
      <c r="I99" s="102"/>
      <c r="J99" s="102"/>
      <c r="K99" s="102"/>
      <c r="L99" s="102"/>
      <c r="M99" s="102"/>
    </row>
    <row r="100" spans="1:13" ht="12.75">
      <c r="A100" s="102"/>
      <c r="B100" s="102"/>
      <c r="C100" s="102" t="s">
        <v>199</v>
      </c>
      <c r="D100" s="102" t="s">
        <v>56</v>
      </c>
      <c r="E100" s="102" t="s">
        <v>200</v>
      </c>
      <c r="F100" s="102"/>
      <c r="G100" s="102"/>
      <c r="H100" s="102"/>
      <c r="I100" s="102"/>
      <c r="J100" s="102"/>
      <c r="K100" s="102"/>
      <c r="L100" s="102"/>
      <c r="M100" s="102"/>
    </row>
    <row r="101" spans="1:13" ht="12.75">
      <c r="A101" s="102"/>
      <c r="B101" s="102"/>
      <c r="C101" s="102" t="s">
        <v>201</v>
      </c>
      <c r="D101" s="102" t="s">
        <v>202</v>
      </c>
      <c r="E101" s="102" t="s">
        <v>110</v>
      </c>
      <c r="F101" s="102"/>
      <c r="G101" s="102"/>
      <c r="H101" s="102"/>
      <c r="I101" s="102"/>
      <c r="J101" s="102"/>
      <c r="K101" s="102"/>
      <c r="L101" s="102"/>
      <c r="M101" s="102"/>
    </row>
    <row r="102" spans="1:13" ht="12.75">
      <c r="A102" s="102"/>
      <c r="B102" s="102"/>
      <c r="C102" s="103" t="s">
        <v>203</v>
      </c>
      <c r="D102" s="103" t="s">
        <v>191</v>
      </c>
      <c r="E102" s="103" t="s">
        <v>204</v>
      </c>
      <c r="F102" s="102"/>
      <c r="G102" s="102"/>
      <c r="H102" s="102"/>
      <c r="I102" s="102"/>
      <c r="J102" s="102"/>
      <c r="K102" s="102"/>
      <c r="L102" s="102"/>
      <c r="M102" s="102"/>
    </row>
    <row r="103" spans="1:13" ht="12.75">
      <c r="A103" s="102"/>
      <c r="B103" s="102"/>
      <c r="C103" s="102" t="s">
        <v>74</v>
      </c>
      <c r="D103" s="102" t="s">
        <v>141</v>
      </c>
      <c r="E103" s="102" t="s">
        <v>198</v>
      </c>
      <c r="F103" s="102"/>
      <c r="G103" s="102"/>
      <c r="H103" s="102"/>
      <c r="I103" s="102"/>
      <c r="J103" s="102"/>
      <c r="K103" s="102"/>
      <c r="L103" s="102"/>
      <c r="M103" s="102"/>
    </row>
    <row r="104" spans="1:13" ht="12.75">
      <c r="A104" s="102"/>
      <c r="B104" s="102"/>
      <c r="C104" s="102" t="s">
        <v>205</v>
      </c>
      <c r="D104" s="102" t="s">
        <v>171</v>
      </c>
      <c r="E104" s="102" t="s">
        <v>206</v>
      </c>
      <c r="F104" s="102"/>
      <c r="G104" s="102"/>
      <c r="H104" s="102"/>
      <c r="I104" s="102"/>
      <c r="J104" s="102"/>
      <c r="K104" s="102"/>
      <c r="L104" s="102"/>
      <c r="M104" s="102"/>
    </row>
    <row r="105" spans="1:13" ht="12.75">
      <c r="A105" s="102"/>
      <c r="B105" s="102"/>
      <c r="C105" s="102" t="s">
        <v>207</v>
      </c>
      <c r="D105" s="102" t="s">
        <v>51</v>
      </c>
      <c r="E105" s="102" t="s">
        <v>2</v>
      </c>
      <c r="F105" s="102"/>
      <c r="G105" s="102"/>
      <c r="H105" s="102"/>
      <c r="I105" s="102"/>
      <c r="J105" s="102"/>
      <c r="K105" s="102"/>
      <c r="L105" s="102"/>
      <c r="M105" s="102"/>
    </row>
    <row r="106" spans="1:13" ht="12.75">
      <c r="A106" s="102"/>
      <c r="B106" s="102"/>
      <c r="C106" s="103" t="s">
        <v>208</v>
      </c>
      <c r="D106" s="103" t="s">
        <v>209</v>
      </c>
      <c r="E106" s="103" t="s">
        <v>54</v>
      </c>
      <c r="F106" s="102"/>
      <c r="G106" s="102"/>
      <c r="H106" s="102"/>
      <c r="I106" s="102"/>
      <c r="J106" s="102"/>
      <c r="K106" s="102"/>
      <c r="L106" s="102"/>
      <c r="M106" s="102"/>
    </row>
    <row r="107" spans="1:13" ht="12.75">
      <c r="A107" s="102"/>
      <c r="B107" s="102"/>
      <c r="C107" s="102" t="s">
        <v>210</v>
      </c>
      <c r="D107" s="102" t="s">
        <v>56</v>
      </c>
      <c r="E107" s="102" t="s">
        <v>211</v>
      </c>
      <c r="F107" s="102"/>
      <c r="G107" s="102"/>
      <c r="H107" s="102"/>
      <c r="I107" s="102"/>
      <c r="J107" s="102"/>
      <c r="K107" s="102"/>
      <c r="L107" s="102"/>
      <c r="M107" s="102"/>
    </row>
    <row r="108" spans="1:13" ht="12.75">
      <c r="A108" s="102"/>
      <c r="B108" s="102"/>
      <c r="C108" s="103" t="s">
        <v>212</v>
      </c>
      <c r="D108" s="103" t="s">
        <v>25</v>
      </c>
      <c r="E108" s="103" t="s">
        <v>213</v>
      </c>
      <c r="F108" s="102"/>
      <c r="G108" s="102"/>
      <c r="H108" s="102"/>
      <c r="I108" s="102"/>
      <c r="J108" s="102"/>
      <c r="K108" s="102"/>
      <c r="L108" s="102"/>
      <c r="M108" s="102"/>
    </row>
    <row r="109" spans="1:13" ht="12.75">
      <c r="A109" s="102"/>
      <c r="B109" s="102"/>
      <c r="C109" s="102" t="s">
        <v>214</v>
      </c>
      <c r="D109" s="102" t="s">
        <v>22</v>
      </c>
      <c r="E109" s="102" t="s">
        <v>47</v>
      </c>
      <c r="F109" s="102"/>
      <c r="G109" s="102"/>
      <c r="H109" s="102"/>
      <c r="I109" s="102"/>
      <c r="J109" s="102"/>
      <c r="K109" s="102"/>
      <c r="L109" s="102"/>
      <c r="M109" s="102"/>
    </row>
    <row r="110" spans="1:13" ht="12.75">
      <c r="A110" s="102"/>
      <c r="B110" s="102"/>
      <c r="C110" s="102" t="s">
        <v>215</v>
      </c>
      <c r="D110" s="102" t="s">
        <v>19</v>
      </c>
      <c r="E110" s="102" t="s">
        <v>216</v>
      </c>
      <c r="F110" s="102" t="s">
        <v>2</v>
      </c>
      <c r="G110" s="102"/>
      <c r="H110" s="102"/>
      <c r="I110" s="102"/>
      <c r="J110" s="102"/>
      <c r="K110" s="102"/>
      <c r="L110" s="102"/>
      <c r="M110" s="102"/>
    </row>
    <row r="111" spans="1:13" ht="12.75">
      <c r="A111" s="102"/>
      <c r="B111" s="102"/>
      <c r="C111" s="102" t="s">
        <v>217</v>
      </c>
      <c r="D111" s="102" t="s">
        <v>141</v>
      </c>
      <c r="E111" s="102" t="s">
        <v>218</v>
      </c>
      <c r="F111" s="102"/>
      <c r="G111" s="102"/>
      <c r="H111" s="102"/>
      <c r="I111" s="102"/>
      <c r="J111" s="102"/>
      <c r="K111" s="102"/>
      <c r="L111" s="102"/>
      <c r="M111" s="102"/>
    </row>
    <row r="112" spans="1:13" ht="12.75">
      <c r="A112" s="102"/>
      <c r="B112" s="102"/>
      <c r="C112" s="102" t="s">
        <v>215</v>
      </c>
      <c r="D112" s="102" t="s">
        <v>56</v>
      </c>
      <c r="E112" s="102" t="s">
        <v>31</v>
      </c>
      <c r="F112" s="102"/>
      <c r="G112" s="102"/>
      <c r="H112" s="102"/>
      <c r="I112" s="102"/>
      <c r="J112" s="102"/>
      <c r="K112" s="102"/>
      <c r="L112" s="102"/>
      <c r="M112" s="102"/>
    </row>
    <row r="113" spans="1:13" ht="12.75">
      <c r="A113" s="102"/>
      <c r="B113" s="102"/>
      <c r="C113" s="102" t="s">
        <v>219</v>
      </c>
      <c r="D113" s="102" t="s">
        <v>37</v>
      </c>
      <c r="E113" s="102" t="s">
        <v>220</v>
      </c>
      <c r="F113" s="102"/>
      <c r="G113" s="102"/>
      <c r="H113" s="102"/>
      <c r="I113" s="102"/>
      <c r="J113" s="102"/>
      <c r="K113" s="102"/>
      <c r="L113" s="102"/>
      <c r="M113" s="102"/>
    </row>
    <row r="114" spans="1:13" ht="12.75">
      <c r="A114" s="102"/>
      <c r="B114" s="102"/>
      <c r="C114" s="102" t="s">
        <v>221</v>
      </c>
      <c r="D114" s="102" t="s">
        <v>56</v>
      </c>
      <c r="E114" s="102" t="s">
        <v>222</v>
      </c>
      <c r="F114" s="102"/>
      <c r="G114" s="102"/>
      <c r="H114" s="102"/>
      <c r="I114" s="102"/>
      <c r="J114" s="102"/>
      <c r="K114" s="102"/>
      <c r="L114" s="102"/>
      <c r="M114" s="102"/>
    </row>
    <row r="115" spans="1:13" ht="12.75">
      <c r="A115" s="102"/>
      <c r="B115" s="102"/>
      <c r="C115" s="102" t="s">
        <v>223</v>
      </c>
      <c r="D115" s="102" t="s">
        <v>224</v>
      </c>
      <c r="E115" s="102" t="s">
        <v>225</v>
      </c>
      <c r="F115" s="102"/>
      <c r="G115" s="102"/>
      <c r="H115" s="102"/>
      <c r="I115" s="102"/>
      <c r="J115" s="102"/>
      <c r="K115" s="102"/>
      <c r="L115" s="102"/>
      <c r="M115" s="102"/>
    </row>
    <row r="116" spans="1:13" ht="12.75">
      <c r="A116" s="102"/>
      <c r="B116" s="102"/>
      <c r="C116" s="102" t="s">
        <v>221</v>
      </c>
      <c r="D116" s="102" t="s">
        <v>79</v>
      </c>
      <c r="E116" s="102" t="s">
        <v>122</v>
      </c>
      <c r="F116" s="102"/>
      <c r="G116" s="102"/>
      <c r="H116" s="102"/>
      <c r="I116" s="102"/>
      <c r="J116" s="102"/>
      <c r="K116" s="102"/>
      <c r="L116" s="102"/>
      <c r="M116" s="102"/>
    </row>
    <row r="117" spans="1:13" ht="12.75">
      <c r="A117" s="102"/>
      <c r="B117" s="102"/>
      <c r="C117" s="102" t="s">
        <v>63</v>
      </c>
      <c r="D117" s="102" t="s">
        <v>64</v>
      </c>
      <c r="E117" s="102" t="s">
        <v>192</v>
      </c>
      <c r="F117" s="102"/>
      <c r="G117" s="102"/>
      <c r="H117" s="102"/>
      <c r="I117" s="102"/>
      <c r="J117" s="102"/>
      <c r="K117" s="102"/>
      <c r="L117" s="102"/>
      <c r="M117" s="102"/>
    </row>
    <row r="118" spans="1:13" ht="12.75">
      <c r="A118" s="102"/>
      <c r="B118" s="102"/>
      <c r="C118" s="102" t="s">
        <v>226</v>
      </c>
      <c r="D118" s="102" t="s">
        <v>227</v>
      </c>
      <c r="E118" s="102" t="s">
        <v>228</v>
      </c>
      <c r="F118" s="102"/>
      <c r="G118" s="102"/>
      <c r="H118" s="102"/>
      <c r="I118" s="102"/>
      <c r="J118" s="102"/>
      <c r="K118" s="102"/>
      <c r="L118" s="102"/>
      <c r="M118" s="102"/>
    </row>
    <row r="119" spans="1:13" ht="12.75">
      <c r="A119" s="102"/>
      <c r="B119" s="102"/>
      <c r="C119" s="103" t="s">
        <v>229</v>
      </c>
      <c r="D119" s="103" t="s">
        <v>53</v>
      </c>
      <c r="E119" s="103" t="s">
        <v>230</v>
      </c>
      <c r="F119" s="102"/>
      <c r="G119" s="102"/>
      <c r="H119" s="102"/>
      <c r="I119" s="102"/>
      <c r="J119" s="102"/>
      <c r="K119" s="102"/>
      <c r="L119" s="102"/>
      <c r="M119" s="102"/>
    </row>
    <row r="120" spans="1:13" ht="12.75">
      <c r="A120" s="102"/>
      <c r="B120" s="102"/>
      <c r="C120" s="102" t="s">
        <v>231</v>
      </c>
      <c r="D120" s="102" t="s">
        <v>22</v>
      </c>
      <c r="E120" s="102" t="s">
        <v>232</v>
      </c>
      <c r="F120" s="102"/>
      <c r="G120" s="102"/>
      <c r="H120" s="102"/>
      <c r="I120" s="102"/>
      <c r="J120" s="102"/>
      <c r="K120" s="102"/>
      <c r="L120" s="102"/>
      <c r="M120" s="102"/>
    </row>
    <row r="121" spans="1:13" ht="12.75">
      <c r="A121" s="102"/>
      <c r="B121" s="102"/>
      <c r="C121" s="102" t="s">
        <v>233</v>
      </c>
      <c r="D121" s="102" t="s">
        <v>161</v>
      </c>
      <c r="E121" s="102" t="s">
        <v>234</v>
      </c>
      <c r="F121" s="102" t="s">
        <v>2</v>
      </c>
      <c r="G121" s="102"/>
      <c r="H121" s="102"/>
      <c r="I121" s="102"/>
      <c r="J121" s="102"/>
      <c r="K121" s="102"/>
      <c r="L121" s="102"/>
      <c r="M121" s="102"/>
    </row>
    <row r="122" spans="1:13" ht="12.75">
      <c r="A122" s="102"/>
      <c r="B122" s="102"/>
      <c r="C122" s="102" t="s">
        <v>24</v>
      </c>
      <c r="D122" s="102" t="s">
        <v>235</v>
      </c>
      <c r="E122" s="102" t="s">
        <v>236</v>
      </c>
      <c r="F122" s="102"/>
      <c r="G122" s="102"/>
      <c r="H122" s="102"/>
      <c r="I122" s="102"/>
      <c r="J122" s="102"/>
      <c r="K122" s="102"/>
      <c r="L122" s="102"/>
      <c r="M122" s="102"/>
    </row>
    <row r="123" spans="1:13" ht="12.75">
      <c r="A123" s="102"/>
      <c r="B123" s="102"/>
      <c r="C123" s="102" t="s">
        <v>237</v>
      </c>
      <c r="D123" s="102" t="s">
        <v>46</v>
      </c>
      <c r="E123" s="102" t="s">
        <v>238</v>
      </c>
      <c r="F123" s="102"/>
      <c r="G123" s="102"/>
      <c r="H123" s="102"/>
      <c r="I123" s="102"/>
      <c r="J123" s="102"/>
      <c r="K123" s="102"/>
      <c r="L123" s="102"/>
      <c r="M123" s="102"/>
    </row>
    <row r="124" spans="1:13" ht="12.75">
      <c r="A124" s="102"/>
      <c r="B124" s="102"/>
      <c r="C124" s="102" t="s">
        <v>35</v>
      </c>
      <c r="D124" s="102" t="s">
        <v>25</v>
      </c>
      <c r="E124" s="102" t="s">
        <v>239</v>
      </c>
      <c r="F124" s="102"/>
      <c r="G124" s="102"/>
      <c r="H124" s="102"/>
      <c r="I124" s="102"/>
      <c r="J124" s="102"/>
      <c r="K124" s="102"/>
      <c r="L124" s="102"/>
      <c r="M124" s="102"/>
    </row>
    <row r="125" spans="1:13" ht="12.75">
      <c r="A125" s="102"/>
      <c r="B125" s="102"/>
      <c r="C125" s="102" t="s">
        <v>240</v>
      </c>
      <c r="D125" s="102" t="s">
        <v>25</v>
      </c>
      <c r="E125" s="102" t="s">
        <v>198</v>
      </c>
      <c r="F125" s="102"/>
      <c r="G125" s="102"/>
      <c r="H125" s="102"/>
      <c r="I125" s="102"/>
      <c r="J125" s="102"/>
      <c r="K125" s="102"/>
      <c r="L125" s="102"/>
      <c r="M125" s="102"/>
    </row>
    <row r="126" spans="1:13" ht="12.75">
      <c r="A126" s="102"/>
      <c r="B126" s="102"/>
      <c r="C126" s="102" t="s">
        <v>241</v>
      </c>
      <c r="D126" s="102" t="s">
        <v>33</v>
      </c>
      <c r="E126" s="102"/>
      <c r="F126" s="102"/>
      <c r="G126" s="102"/>
      <c r="H126" s="102"/>
      <c r="I126" s="102"/>
      <c r="J126" s="102"/>
      <c r="K126" s="102"/>
      <c r="L126" s="102"/>
      <c r="M126" s="102"/>
    </row>
    <row r="127" spans="1:13" ht="12.75">
      <c r="A127" s="102"/>
      <c r="B127" s="102"/>
      <c r="C127" s="103" t="s">
        <v>74</v>
      </c>
      <c r="D127" s="103" t="s">
        <v>79</v>
      </c>
      <c r="E127" s="103" t="s">
        <v>242</v>
      </c>
      <c r="F127" s="102"/>
      <c r="G127" s="102"/>
      <c r="H127" s="102"/>
      <c r="I127" s="102"/>
      <c r="J127" s="102"/>
      <c r="K127" s="102"/>
      <c r="L127" s="102"/>
      <c r="M127" s="102"/>
    </row>
    <row r="128" spans="1:13" ht="12.75">
      <c r="A128" s="102"/>
      <c r="B128" s="102"/>
      <c r="C128" s="102" t="s">
        <v>243</v>
      </c>
      <c r="D128" s="102" t="s">
        <v>244</v>
      </c>
      <c r="E128" s="102" t="s">
        <v>110</v>
      </c>
      <c r="F128" s="102"/>
      <c r="G128" s="102"/>
      <c r="H128" s="102"/>
      <c r="I128" s="102"/>
      <c r="J128" s="102"/>
      <c r="K128" s="102"/>
      <c r="L128" s="102"/>
      <c r="M128" s="102"/>
    </row>
    <row r="129" spans="1:13" ht="12.75">
      <c r="A129" s="102"/>
      <c r="B129" s="102"/>
      <c r="C129" s="102" t="s">
        <v>245</v>
      </c>
      <c r="D129" s="102" t="s">
        <v>33</v>
      </c>
      <c r="E129" s="102" t="s">
        <v>246</v>
      </c>
      <c r="F129" s="102"/>
      <c r="G129" s="102"/>
      <c r="H129" s="102"/>
      <c r="I129" s="102"/>
      <c r="J129" s="102"/>
      <c r="K129" s="102"/>
      <c r="L129" s="102"/>
      <c r="M129" s="102"/>
    </row>
    <row r="130" spans="1:13" ht="12.75">
      <c r="A130" s="102"/>
      <c r="B130" s="102"/>
      <c r="C130" s="102" t="s">
        <v>247</v>
      </c>
      <c r="D130" s="102" t="s">
        <v>248</v>
      </c>
      <c r="E130" s="102" t="s">
        <v>249</v>
      </c>
      <c r="F130" s="102"/>
      <c r="G130" s="102"/>
      <c r="H130" s="102"/>
      <c r="I130" s="102"/>
      <c r="J130" s="102"/>
      <c r="K130" s="102"/>
      <c r="L130" s="102"/>
      <c r="M130" s="102"/>
    </row>
    <row r="131" spans="1:13" ht="12.75">
      <c r="A131" s="102"/>
      <c r="B131" s="102"/>
      <c r="C131" s="102" t="s">
        <v>90</v>
      </c>
      <c r="D131" s="102" t="s">
        <v>250</v>
      </c>
      <c r="E131" s="102" t="s">
        <v>251</v>
      </c>
      <c r="F131" s="102"/>
      <c r="G131" s="102"/>
      <c r="H131" s="102"/>
      <c r="I131" s="102"/>
      <c r="J131" s="102"/>
      <c r="K131" s="102"/>
      <c r="L131" s="102"/>
      <c r="M131" s="102"/>
    </row>
    <row r="132" spans="1:13" ht="12.75">
      <c r="A132" s="102"/>
      <c r="B132" s="102"/>
      <c r="C132" s="102" t="s">
        <v>252</v>
      </c>
      <c r="D132" s="102" t="s">
        <v>253</v>
      </c>
      <c r="E132" s="102" t="s">
        <v>254</v>
      </c>
      <c r="F132" s="102"/>
      <c r="G132" s="102"/>
      <c r="H132" s="102"/>
      <c r="I132" s="102"/>
      <c r="J132" s="102"/>
      <c r="K132" s="102"/>
      <c r="L132" s="102"/>
      <c r="M132" s="102"/>
    </row>
    <row r="133" spans="1:13" ht="12.75">
      <c r="A133" s="102"/>
      <c r="B133" s="102"/>
      <c r="C133" s="102" t="s">
        <v>255</v>
      </c>
      <c r="D133" s="102" t="s">
        <v>33</v>
      </c>
      <c r="E133" s="102" t="s">
        <v>47</v>
      </c>
      <c r="F133" s="102"/>
      <c r="G133" s="102"/>
      <c r="H133" s="102"/>
      <c r="I133" s="102"/>
      <c r="J133" s="102"/>
      <c r="K133" s="102"/>
      <c r="L133" s="102"/>
      <c r="M133" s="102"/>
    </row>
    <row r="134" spans="1:13" ht="12.75">
      <c r="A134" s="102"/>
      <c r="B134" s="102"/>
      <c r="C134" s="102" t="s">
        <v>256</v>
      </c>
      <c r="D134" s="102" t="s">
        <v>16</v>
      </c>
      <c r="E134" s="102" t="s">
        <v>257</v>
      </c>
      <c r="F134" s="102"/>
      <c r="G134" s="102"/>
      <c r="H134" s="102"/>
      <c r="I134" s="102"/>
      <c r="J134" s="102"/>
      <c r="K134" s="102"/>
      <c r="L134" s="102"/>
      <c r="M134" s="102"/>
    </row>
    <row r="135" spans="1:13" ht="12.75">
      <c r="A135" s="102"/>
      <c r="B135" s="102"/>
      <c r="C135" s="102" t="s">
        <v>258</v>
      </c>
      <c r="D135" s="102" t="s">
        <v>259</v>
      </c>
      <c r="E135" s="102" t="s">
        <v>260</v>
      </c>
      <c r="F135" s="102"/>
      <c r="G135" s="102"/>
      <c r="H135" s="102"/>
      <c r="I135" s="102"/>
      <c r="J135" s="102"/>
      <c r="K135" s="102"/>
      <c r="L135" s="102"/>
      <c r="M135" s="102"/>
    </row>
    <row r="136" spans="1:13" ht="12.75">
      <c r="A136" s="102"/>
      <c r="B136" s="102"/>
      <c r="C136" s="102" t="s">
        <v>30</v>
      </c>
      <c r="D136" s="102" t="s">
        <v>25</v>
      </c>
      <c r="E136" s="102" t="s">
        <v>31</v>
      </c>
      <c r="F136" s="102"/>
      <c r="G136" s="102"/>
      <c r="H136" s="102"/>
      <c r="I136" s="102"/>
      <c r="J136" s="102"/>
      <c r="K136" s="102"/>
      <c r="L136" s="102"/>
      <c r="M136" s="102"/>
    </row>
    <row r="137" spans="1:13" ht="12.75">
      <c r="A137" s="102"/>
      <c r="B137" s="102"/>
      <c r="C137" s="102" t="s">
        <v>261</v>
      </c>
      <c r="D137" s="102" t="s">
        <v>97</v>
      </c>
      <c r="E137" s="102" t="s">
        <v>262</v>
      </c>
      <c r="F137" s="102"/>
      <c r="G137" s="102"/>
      <c r="H137" s="102"/>
      <c r="I137" s="102"/>
      <c r="J137" s="102"/>
      <c r="K137" s="102"/>
      <c r="L137" s="102"/>
      <c r="M137" s="102"/>
    </row>
    <row r="138" spans="1:13" ht="12.75">
      <c r="A138" s="102"/>
      <c r="B138" s="102"/>
      <c r="C138" s="102" t="s">
        <v>263</v>
      </c>
      <c r="D138" s="102" t="s">
        <v>97</v>
      </c>
      <c r="E138" s="102" t="s">
        <v>264</v>
      </c>
      <c r="F138" s="102"/>
      <c r="G138" s="102"/>
      <c r="H138" s="102"/>
      <c r="I138" s="102"/>
      <c r="J138" s="102"/>
      <c r="K138" s="102"/>
      <c r="L138" s="102"/>
      <c r="M138" s="102"/>
    </row>
    <row r="139" spans="1:13" ht="12.75">
      <c r="A139" s="102"/>
      <c r="B139" s="102"/>
      <c r="C139" s="102" t="s">
        <v>265</v>
      </c>
      <c r="D139" s="102" t="s">
        <v>79</v>
      </c>
      <c r="E139" s="102" t="s">
        <v>266</v>
      </c>
      <c r="F139" s="102"/>
      <c r="G139" s="102"/>
      <c r="H139" s="102"/>
      <c r="I139" s="102"/>
      <c r="J139" s="102"/>
      <c r="K139" s="102"/>
      <c r="L139" s="102"/>
      <c r="M139" s="102"/>
    </row>
    <row r="140" spans="1:13" ht="12.75">
      <c r="A140" s="102"/>
      <c r="B140" s="102"/>
      <c r="C140" s="102" t="s">
        <v>267</v>
      </c>
      <c r="D140" s="102" t="s">
        <v>39</v>
      </c>
      <c r="E140" s="102" t="s">
        <v>110</v>
      </c>
      <c r="F140" s="102"/>
      <c r="G140" s="102"/>
      <c r="H140" s="102"/>
      <c r="I140" s="102"/>
      <c r="J140" s="102"/>
      <c r="K140" s="102"/>
      <c r="L140" s="102"/>
      <c r="M140" s="102"/>
    </row>
    <row r="141" spans="1:13" ht="12.75">
      <c r="A141" s="102"/>
      <c r="B141" s="102"/>
      <c r="C141" s="102" t="s">
        <v>268</v>
      </c>
      <c r="D141" s="102" t="s">
        <v>269</v>
      </c>
      <c r="E141" s="102" t="s">
        <v>198</v>
      </c>
      <c r="F141" s="102"/>
      <c r="G141" s="102"/>
      <c r="H141" s="102"/>
      <c r="I141" s="102"/>
      <c r="J141" s="102"/>
      <c r="K141" s="102"/>
      <c r="L141" s="102"/>
      <c r="M141" s="102"/>
    </row>
    <row r="142" spans="1:13" ht="12.75">
      <c r="A142" s="102"/>
      <c r="B142" s="102"/>
      <c r="C142" s="102" t="s">
        <v>270</v>
      </c>
      <c r="D142" s="102" t="s">
        <v>244</v>
      </c>
      <c r="E142" s="102" t="s">
        <v>271</v>
      </c>
      <c r="F142" s="102"/>
      <c r="G142" s="102"/>
      <c r="H142" s="102"/>
      <c r="I142" s="102"/>
      <c r="J142" s="102"/>
      <c r="K142" s="102"/>
      <c r="L142" s="102"/>
      <c r="M142" s="102"/>
    </row>
    <row r="143" spans="1:13" ht="12.75">
      <c r="A143" s="102"/>
      <c r="B143" s="102"/>
      <c r="C143" s="102" t="s">
        <v>177</v>
      </c>
      <c r="D143" s="102" t="s">
        <v>171</v>
      </c>
      <c r="E143" s="102" t="s">
        <v>272</v>
      </c>
      <c r="F143" s="102" t="s">
        <v>2</v>
      </c>
      <c r="G143" s="102"/>
      <c r="H143" s="102"/>
      <c r="I143" s="102"/>
      <c r="J143" s="102"/>
      <c r="K143" s="102"/>
      <c r="L143" s="102"/>
      <c r="M143" s="102"/>
    </row>
    <row r="144" spans="1:13" ht="12.75">
      <c r="A144" s="102"/>
      <c r="B144" s="102"/>
      <c r="C144" s="102" t="s">
        <v>273</v>
      </c>
      <c r="D144" s="102" t="s">
        <v>22</v>
      </c>
      <c r="E144" s="102" t="s">
        <v>274</v>
      </c>
      <c r="F144" s="102"/>
      <c r="G144" s="102"/>
      <c r="H144" s="102"/>
      <c r="I144" s="102"/>
      <c r="J144" s="102"/>
      <c r="K144" s="102"/>
      <c r="L144" s="102"/>
      <c r="M144" s="102"/>
    </row>
    <row r="145" spans="1:13" ht="12.75">
      <c r="A145" s="102"/>
      <c r="B145" s="102"/>
      <c r="C145" s="103" t="s">
        <v>275</v>
      </c>
      <c r="D145" s="103" t="s">
        <v>39</v>
      </c>
      <c r="E145" s="103" t="s">
        <v>276</v>
      </c>
      <c r="F145" s="102"/>
      <c r="G145" s="102"/>
      <c r="H145" s="102"/>
      <c r="I145" s="102"/>
      <c r="J145" s="102"/>
      <c r="K145" s="102"/>
      <c r="L145" s="102"/>
      <c r="M145" s="102"/>
    </row>
    <row r="146" spans="1:13" ht="12.75">
      <c r="A146" s="102"/>
      <c r="B146" s="102"/>
      <c r="C146" s="103" t="s">
        <v>277</v>
      </c>
      <c r="D146" s="103" t="s">
        <v>191</v>
      </c>
      <c r="E146" s="103" t="s">
        <v>278</v>
      </c>
      <c r="F146" s="102"/>
      <c r="G146" s="102"/>
      <c r="H146" s="102"/>
      <c r="I146" s="102"/>
      <c r="J146" s="102"/>
      <c r="K146" s="102"/>
      <c r="L146" s="102"/>
      <c r="M146" s="102"/>
    </row>
    <row r="147" spans="1:13" ht="12.75">
      <c r="A147" s="102"/>
      <c r="B147" s="102"/>
      <c r="C147" s="102" t="s">
        <v>43</v>
      </c>
      <c r="D147" s="102" t="s">
        <v>53</v>
      </c>
      <c r="E147" s="102" t="s">
        <v>54</v>
      </c>
      <c r="F147" s="102"/>
      <c r="G147" s="102"/>
      <c r="H147" s="102"/>
      <c r="I147" s="102"/>
      <c r="J147" s="102"/>
      <c r="K147" s="102"/>
      <c r="L147" s="102"/>
      <c r="M147" s="102"/>
    </row>
    <row r="148" spans="1:13" ht="12.75">
      <c r="A148" s="102"/>
      <c r="B148" s="102"/>
      <c r="C148" s="102" t="s">
        <v>27</v>
      </c>
      <c r="D148" s="102" t="s">
        <v>28</v>
      </c>
      <c r="E148" s="102" t="s">
        <v>279</v>
      </c>
      <c r="F148" s="102"/>
      <c r="G148" s="102"/>
      <c r="H148" s="102"/>
      <c r="I148" s="102"/>
      <c r="J148" s="102"/>
      <c r="K148" s="102"/>
      <c r="L148" s="102"/>
      <c r="M148" s="102"/>
    </row>
    <row r="149" spans="1:13" ht="12.75">
      <c r="A149" s="102"/>
      <c r="B149" s="102"/>
      <c r="C149" s="103" t="s">
        <v>280</v>
      </c>
      <c r="D149" s="103" t="s">
        <v>39</v>
      </c>
      <c r="E149" s="103" t="s">
        <v>65</v>
      </c>
      <c r="F149" s="102"/>
      <c r="G149" s="102"/>
      <c r="H149" s="102"/>
      <c r="I149" s="102"/>
      <c r="J149" s="102"/>
      <c r="K149" s="102"/>
      <c r="L149" s="102"/>
      <c r="M149" s="102"/>
    </row>
    <row r="150" spans="1:13" ht="12.75">
      <c r="A150" s="102"/>
      <c r="B150" s="102"/>
      <c r="C150" s="102" t="s">
        <v>281</v>
      </c>
      <c r="D150" s="102" t="s">
        <v>191</v>
      </c>
      <c r="E150" s="102" t="s">
        <v>234</v>
      </c>
      <c r="F150" s="102"/>
      <c r="G150" s="102"/>
      <c r="H150" s="102"/>
      <c r="I150" s="102"/>
      <c r="J150" s="102"/>
      <c r="K150" s="102"/>
      <c r="L150" s="102"/>
      <c r="M150" s="102"/>
    </row>
    <row r="151" spans="1:13" ht="12.75">
      <c r="A151" s="102"/>
      <c r="B151" s="102"/>
      <c r="C151" s="102" t="s">
        <v>282</v>
      </c>
      <c r="D151" s="102" t="s">
        <v>244</v>
      </c>
      <c r="E151" s="102" t="s">
        <v>283</v>
      </c>
      <c r="F151" s="102" t="s">
        <v>2</v>
      </c>
      <c r="G151" s="102"/>
      <c r="H151" s="102"/>
      <c r="I151" s="102"/>
      <c r="J151" s="102"/>
      <c r="K151" s="102"/>
      <c r="L151" s="102"/>
      <c r="M151" s="102"/>
    </row>
    <row r="152" spans="1:13" ht="12.75">
      <c r="A152" s="102"/>
      <c r="B152" s="102"/>
      <c r="C152" s="102" t="s">
        <v>284</v>
      </c>
      <c r="D152" s="102" t="s">
        <v>61</v>
      </c>
      <c r="E152" s="102" t="s">
        <v>285</v>
      </c>
      <c r="F152" s="102"/>
      <c r="G152" s="102"/>
      <c r="H152" s="102"/>
      <c r="I152" s="102"/>
      <c r="J152" s="102"/>
      <c r="K152" s="102"/>
      <c r="L152" s="102"/>
      <c r="M152" s="102"/>
    </row>
    <row r="153" spans="1:13" ht="12.75">
      <c r="A153" s="102"/>
      <c r="B153" s="102"/>
      <c r="C153" s="102" t="s">
        <v>286</v>
      </c>
      <c r="D153" s="102" t="s">
        <v>33</v>
      </c>
      <c r="E153" s="102" t="s">
        <v>287</v>
      </c>
      <c r="F153" s="102"/>
      <c r="G153" s="102"/>
      <c r="H153" s="102"/>
      <c r="I153" s="102"/>
      <c r="J153" s="102"/>
      <c r="K153" s="102"/>
      <c r="L153" s="102"/>
      <c r="M153" s="102"/>
    </row>
    <row r="154" spans="1:13" ht="12.75">
      <c r="A154" s="102"/>
      <c r="B154" s="102"/>
      <c r="C154" s="102" t="s">
        <v>288</v>
      </c>
      <c r="D154" s="102" t="s">
        <v>19</v>
      </c>
      <c r="E154" s="102" t="s">
        <v>36</v>
      </c>
      <c r="F154" s="102"/>
      <c r="G154" s="102"/>
      <c r="H154" s="102"/>
      <c r="I154" s="102"/>
      <c r="J154" s="102"/>
      <c r="K154" s="102"/>
      <c r="L154" s="102"/>
      <c r="M154" s="102"/>
    </row>
    <row r="155" spans="1:13" ht="12.75">
      <c r="A155" s="102"/>
      <c r="B155" s="102"/>
      <c r="C155" s="102" t="s">
        <v>289</v>
      </c>
      <c r="D155" s="102" t="s">
        <v>290</v>
      </c>
      <c r="E155" s="102" t="s">
        <v>291</v>
      </c>
      <c r="F155" s="102"/>
      <c r="G155" s="102"/>
      <c r="H155" s="102"/>
      <c r="I155" s="102"/>
      <c r="J155" s="102"/>
      <c r="K155" s="102"/>
      <c r="L155" s="102"/>
      <c r="M155" s="102"/>
    </row>
    <row r="156" spans="1:13" ht="12.75">
      <c r="A156" s="102"/>
      <c r="B156" s="102"/>
      <c r="C156" s="102" t="s">
        <v>292</v>
      </c>
      <c r="D156" s="102" t="s">
        <v>290</v>
      </c>
      <c r="E156" s="102" t="s">
        <v>293</v>
      </c>
      <c r="F156" s="102"/>
      <c r="G156" s="102"/>
      <c r="H156" s="102"/>
      <c r="I156" s="102"/>
      <c r="J156" s="102"/>
      <c r="K156" s="102"/>
      <c r="L156" s="102"/>
      <c r="M156" s="102"/>
    </row>
    <row r="157" spans="1:13" ht="12.75">
      <c r="A157" s="102"/>
      <c r="B157" s="102"/>
      <c r="C157" s="102" t="s">
        <v>294</v>
      </c>
      <c r="D157" s="102" t="s">
        <v>295</v>
      </c>
      <c r="E157" s="102" t="s">
        <v>296</v>
      </c>
      <c r="F157" s="102" t="s">
        <v>2</v>
      </c>
      <c r="G157" s="102"/>
      <c r="H157" s="102"/>
      <c r="I157" s="102"/>
      <c r="J157" s="102"/>
      <c r="K157" s="102"/>
      <c r="L157" s="102"/>
      <c r="M157" s="102"/>
    </row>
    <row r="158" spans="1:13" ht="12.75">
      <c r="A158" s="102"/>
      <c r="B158" s="102"/>
      <c r="C158" s="102" t="s">
        <v>27</v>
      </c>
      <c r="D158" s="102" t="s">
        <v>37</v>
      </c>
      <c r="E158" s="102" t="s">
        <v>297</v>
      </c>
      <c r="F158" s="102"/>
      <c r="G158" s="102"/>
      <c r="H158" s="102"/>
      <c r="I158" s="102"/>
      <c r="J158" s="102"/>
      <c r="K158" s="102"/>
      <c r="L158" s="102"/>
      <c r="M158" s="102"/>
    </row>
    <row r="159" spans="1:13" ht="12.75">
      <c r="A159" s="102"/>
      <c r="B159" s="102"/>
      <c r="C159" s="103" t="s">
        <v>298</v>
      </c>
      <c r="D159" s="103" t="s">
        <v>51</v>
      </c>
      <c r="E159" s="103" t="s">
        <v>299</v>
      </c>
      <c r="F159" s="102"/>
      <c r="G159" s="102"/>
      <c r="H159" s="102"/>
      <c r="I159" s="102"/>
      <c r="J159" s="102"/>
      <c r="K159" s="102"/>
      <c r="L159" s="102"/>
      <c r="M159" s="102"/>
    </row>
    <row r="160" spans="1:13" ht="12.75">
      <c r="A160" s="102"/>
      <c r="B160" s="102"/>
      <c r="C160" s="102" t="s">
        <v>300</v>
      </c>
      <c r="D160" s="102" t="s">
        <v>301</v>
      </c>
      <c r="E160" s="102" t="s">
        <v>228</v>
      </c>
      <c r="F160" s="102"/>
      <c r="G160" s="102"/>
      <c r="H160" s="102"/>
      <c r="I160" s="102"/>
      <c r="J160" s="102"/>
      <c r="K160" s="102"/>
      <c r="L160" s="102"/>
      <c r="M160" s="102"/>
    </row>
    <row r="161" spans="1:13" ht="12.75">
      <c r="A161" s="102"/>
      <c r="B161" s="102"/>
      <c r="C161" s="102" t="s">
        <v>302</v>
      </c>
      <c r="D161" s="102" t="s">
        <v>37</v>
      </c>
      <c r="E161" s="102" t="s">
        <v>303</v>
      </c>
      <c r="F161" s="102"/>
      <c r="G161" s="102"/>
      <c r="H161" s="102"/>
      <c r="I161" s="102"/>
      <c r="J161" s="102"/>
      <c r="K161" s="102"/>
      <c r="L161" s="102"/>
      <c r="M161" s="102"/>
    </row>
    <row r="162" spans="1:13" ht="12.75">
      <c r="A162" s="102"/>
      <c r="B162" s="102"/>
      <c r="C162" s="102" t="s">
        <v>304</v>
      </c>
      <c r="D162" s="102" t="s">
        <v>39</v>
      </c>
      <c r="E162" s="102" t="s">
        <v>305</v>
      </c>
      <c r="F162" s="102"/>
      <c r="G162" s="102"/>
      <c r="H162" s="102"/>
      <c r="I162" s="102"/>
      <c r="J162" s="102"/>
      <c r="K162" s="102"/>
      <c r="L162" s="102"/>
      <c r="M162" s="102"/>
    </row>
    <row r="163" spans="1:13" ht="12.75">
      <c r="A163" s="102"/>
      <c r="B163" s="102"/>
      <c r="C163" s="103" t="s">
        <v>306</v>
      </c>
      <c r="D163" s="103" t="s">
        <v>39</v>
      </c>
      <c r="E163" s="103" t="s">
        <v>47</v>
      </c>
      <c r="F163" s="102"/>
      <c r="G163" s="102"/>
      <c r="H163" s="102"/>
      <c r="I163" s="102"/>
      <c r="J163" s="102"/>
      <c r="K163" s="102"/>
      <c r="L163" s="102"/>
      <c r="M163" s="102"/>
    </row>
    <row r="164" spans="1:13" ht="12.75">
      <c r="A164" s="102"/>
      <c r="B164" s="102"/>
      <c r="C164" s="103" t="s">
        <v>307</v>
      </c>
      <c r="D164" s="103" t="s">
        <v>308</v>
      </c>
      <c r="E164" s="103" t="s">
        <v>309</v>
      </c>
      <c r="F164" s="102"/>
      <c r="G164" s="102"/>
      <c r="H164" s="102"/>
      <c r="I164" s="102"/>
      <c r="J164" s="102"/>
      <c r="K164" s="102"/>
      <c r="L164" s="102"/>
      <c r="M164" s="102"/>
    </row>
    <row r="165" spans="1:13" ht="12.75">
      <c r="A165" s="102"/>
      <c r="B165" s="102"/>
      <c r="C165" s="102" t="s">
        <v>310</v>
      </c>
      <c r="D165" s="102" t="s">
        <v>53</v>
      </c>
      <c r="E165" s="102" t="s">
        <v>47</v>
      </c>
      <c r="F165" s="102"/>
      <c r="G165" s="102"/>
      <c r="H165" s="102"/>
      <c r="I165" s="102"/>
      <c r="J165" s="102"/>
      <c r="K165" s="102"/>
      <c r="L165" s="102"/>
      <c r="M165" s="102"/>
    </row>
    <row r="166" spans="1:13" ht="12.75">
      <c r="A166" s="102"/>
      <c r="B166" s="102"/>
      <c r="C166" s="102" t="s">
        <v>311</v>
      </c>
      <c r="D166" s="102" t="s">
        <v>312</v>
      </c>
      <c r="E166" s="102" t="s">
        <v>313</v>
      </c>
      <c r="F166" s="102"/>
      <c r="G166" s="102"/>
      <c r="H166" s="102"/>
      <c r="I166" s="102"/>
      <c r="J166" s="102"/>
      <c r="K166" s="102"/>
      <c r="L166" s="102"/>
      <c r="M166" s="102"/>
    </row>
    <row r="167" spans="1:13" ht="12.75">
      <c r="A167" s="102"/>
      <c r="B167" s="102"/>
      <c r="C167" s="102" t="s">
        <v>314</v>
      </c>
      <c r="D167" s="102" t="s">
        <v>315</v>
      </c>
      <c r="E167" s="102" t="s">
        <v>254</v>
      </c>
      <c r="F167" s="102"/>
      <c r="G167" s="102"/>
      <c r="H167" s="102"/>
      <c r="I167" s="102"/>
      <c r="J167" s="102"/>
      <c r="K167" s="102"/>
      <c r="L167" s="102"/>
      <c r="M167" s="102"/>
    </row>
    <row r="168" spans="1:13" ht="12.75">
      <c r="A168" s="102"/>
      <c r="B168" s="102"/>
      <c r="C168" s="102" t="s">
        <v>316</v>
      </c>
      <c r="D168" s="102" t="s">
        <v>33</v>
      </c>
      <c r="E168" s="102" t="s">
        <v>31</v>
      </c>
      <c r="F168" s="102"/>
      <c r="G168" s="102"/>
      <c r="H168" s="102"/>
      <c r="I168" s="102"/>
      <c r="J168" s="102"/>
      <c r="K168" s="102"/>
      <c r="L168" s="102"/>
      <c r="M168" s="102"/>
    </row>
    <row r="169" spans="1:13" ht="12.75">
      <c r="A169" s="102"/>
      <c r="B169" s="102"/>
      <c r="C169" s="102" t="s">
        <v>317</v>
      </c>
      <c r="D169" s="102" t="s">
        <v>244</v>
      </c>
      <c r="E169" s="102" t="s">
        <v>318</v>
      </c>
      <c r="F169" s="102"/>
      <c r="G169" s="102"/>
      <c r="H169" s="102"/>
      <c r="I169" s="102"/>
      <c r="J169" s="102"/>
      <c r="K169" s="102"/>
      <c r="L169" s="102"/>
      <c r="M169" s="102"/>
    </row>
    <row r="170" spans="1:13" ht="12.75">
      <c r="A170" s="102"/>
      <c r="B170" s="102"/>
      <c r="C170" s="103" t="s">
        <v>319</v>
      </c>
      <c r="D170" s="103" t="s">
        <v>171</v>
      </c>
      <c r="E170" s="103" t="s">
        <v>320</v>
      </c>
      <c r="F170" s="102"/>
      <c r="G170" s="102"/>
      <c r="H170" s="102"/>
      <c r="I170" s="102"/>
      <c r="J170" s="102"/>
      <c r="K170" s="102"/>
      <c r="L170" s="102"/>
      <c r="M170" s="102"/>
    </row>
    <row r="171" spans="1:13" ht="12.75">
      <c r="A171" s="102"/>
      <c r="B171" s="102"/>
      <c r="C171" s="102" t="s">
        <v>321</v>
      </c>
      <c r="D171" s="102" t="s">
        <v>22</v>
      </c>
      <c r="E171" s="102" t="s">
        <v>283</v>
      </c>
      <c r="F171" s="102"/>
      <c r="G171" s="102"/>
      <c r="H171" s="102"/>
      <c r="I171" s="102"/>
      <c r="J171" s="102"/>
      <c r="K171" s="102"/>
      <c r="L171" s="102"/>
      <c r="M171" s="102"/>
    </row>
    <row r="172" spans="1:13" ht="12.75">
      <c r="A172" s="102"/>
      <c r="B172" s="102"/>
      <c r="C172" s="102" t="s">
        <v>322</v>
      </c>
      <c r="D172" s="102" t="s">
        <v>33</v>
      </c>
      <c r="E172" s="102" t="s">
        <v>323</v>
      </c>
      <c r="F172" s="102" t="s">
        <v>2</v>
      </c>
      <c r="G172" s="102"/>
      <c r="H172" s="102"/>
      <c r="I172" s="102"/>
      <c r="J172" s="102"/>
      <c r="K172" s="102"/>
      <c r="L172" s="102"/>
      <c r="M172" s="102"/>
    </row>
    <row r="173" spans="1:13" ht="12.75">
      <c r="A173" s="102"/>
      <c r="B173" s="102"/>
      <c r="C173" s="102" t="s">
        <v>324</v>
      </c>
      <c r="D173" s="102" t="s">
        <v>141</v>
      </c>
      <c r="E173" s="102" t="s">
        <v>296</v>
      </c>
      <c r="F173" s="102"/>
      <c r="G173" s="102"/>
      <c r="H173" s="102"/>
      <c r="I173" s="102"/>
      <c r="J173" s="102"/>
      <c r="K173" s="102"/>
      <c r="L173" s="102"/>
      <c r="M173" s="102"/>
    </row>
    <row r="174" spans="1:13" ht="12.75">
      <c r="A174" s="102"/>
      <c r="B174" s="102"/>
      <c r="C174" s="102" t="s">
        <v>325</v>
      </c>
      <c r="D174" s="102" t="s">
        <v>326</v>
      </c>
      <c r="E174" s="102" t="s">
        <v>327</v>
      </c>
      <c r="F174" s="102"/>
      <c r="G174" s="102"/>
      <c r="H174" s="102"/>
      <c r="I174" s="102"/>
      <c r="J174" s="102"/>
      <c r="K174" s="102"/>
      <c r="L174" s="102"/>
      <c r="M174" s="102"/>
    </row>
    <row r="175" spans="1:13" ht="12.75">
      <c r="A175" s="102"/>
      <c r="B175" s="102"/>
      <c r="C175" s="102" t="s">
        <v>328</v>
      </c>
      <c r="D175" s="102" t="s">
        <v>329</v>
      </c>
      <c r="E175" s="102" t="s">
        <v>198</v>
      </c>
      <c r="F175" s="102"/>
      <c r="G175" s="102"/>
      <c r="H175" s="102"/>
      <c r="I175" s="102"/>
      <c r="J175" s="102"/>
      <c r="K175" s="102"/>
      <c r="L175" s="102"/>
      <c r="M175" s="102"/>
    </row>
    <row r="176" spans="1:13" ht="12.75">
      <c r="A176" s="102"/>
      <c r="B176" s="102"/>
      <c r="C176" s="102" t="s">
        <v>330</v>
      </c>
      <c r="D176" s="102" t="s">
        <v>91</v>
      </c>
      <c r="E176" s="102" t="s">
        <v>331</v>
      </c>
      <c r="F176" s="102"/>
      <c r="G176" s="102"/>
      <c r="H176" s="102"/>
      <c r="I176" s="102"/>
      <c r="J176" s="102"/>
      <c r="K176" s="102"/>
      <c r="L176" s="102"/>
      <c r="M176" s="102"/>
    </row>
    <row r="177" spans="1:13" ht="12.75">
      <c r="A177" s="102"/>
      <c r="B177" s="102"/>
      <c r="C177" s="102" t="s">
        <v>332</v>
      </c>
      <c r="D177" s="102" t="s">
        <v>312</v>
      </c>
      <c r="E177" s="102" t="s">
        <v>192</v>
      </c>
      <c r="F177" s="102"/>
      <c r="G177" s="102"/>
      <c r="H177" s="102"/>
      <c r="I177" s="102"/>
      <c r="J177" s="102"/>
      <c r="K177" s="102"/>
      <c r="L177" s="102"/>
      <c r="M177" s="102"/>
    </row>
    <row r="178" spans="1:13" ht="12.75">
      <c r="A178" s="102"/>
      <c r="B178" s="102"/>
      <c r="C178" s="102" t="s">
        <v>177</v>
      </c>
      <c r="D178" s="102" t="s">
        <v>37</v>
      </c>
      <c r="E178" s="102" t="s">
        <v>333</v>
      </c>
      <c r="F178" s="102"/>
      <c r="G178" s="102"/>
      <c r="H178" s="102"/>
      <c r="I178" s="102"/>
      <c r="J178" s="102"/>
      <c r="K178" s="102"/>
      <c r="L178" s="102"/>
      <c r="M178" s="102"/>
    </row>
    <row r="179" spans="1:13" ht="12.75">
      <c r="A179" s="102"/>
      <c r="B179" s="102"/>
      <c r="C179" s="102" t="s">
        <v>334</v>
      </c>
      <c r="D179" s="102" t="s">
        <v>33</v>
      </c>
      <c r="E179" s="102" t="s">
        <v>335</v>
      </c>
      <c r="F179" s="102"/>
      <c r="G179" s="102"/>
      <c r="H179" s="102"/>
      <c r="I179" s="102"/>
      <c r="J179" s="102"/>
      <c r="K179" s="102"/>
      <c r="L179" s="102"/>
      <c r="M179" s="102"/>
    </row>
    <row r="180" spans="1:13" ht="12.75">
      <c r="A180" s="102"/>
      <c r="B180" s="102"/>
      <c r="C180" s="102" t="s">
        <v>336</v>
      </c>
      <c r="D180" s="102" t="s">
        <v>33</v>
      </c>
      <c r="E180" s="102" t="s">
        <v>283</v>
      </c>
      <c r="F180" s="102"/>
      <c r="G180" s="102"/>
      <c r="H180" s="102"/>
      <c r="I180" s="102"/>
      <c r="J180" s="102"/>
      <c r="K180" s="102"/>
      <c r="L180" s="102"/>
      <c r="M180" s="102"/>
    </row>
    <row r="181" spans="1:13" ht="12.75">
      <c r="A181" s="102"/>
      <c r="B181" s="102"/>
      <c r="C181" s="102" t="s">
        <v>337</v>
      </c>
      <c r="D181" s="102" t="s">
        <v>338</v>
      </c>
      <c r="E181" s="102" t="s">
        <v>339</v>
      </c>
      <c r="F181" s="102"/>
      <c r="G181" s="102"/>
      <c r="H181" s="102"/>
      <c r="I181" s="102"/>
      <c r="J181" s="102"/>
      <c r="K181" s="102"/>
      <c r="L181" s="102"/>
      <c r="M181" s="102"/>
    </row>
    <row r="182" spans="1:13" ht="12.75">
      <c r="A182" s="102"/>
      <c r="B182" s="102"/>
      <c r="C182" s="102" t="s">
        <v>340</v>
      </c>
      <c r="D182" s="102" t="s">
        <v>39</v>
      </c>
      <c r="E182" s="102" t="s">
        <v>341</v>
      </c>
      <c r="F182" s="102"/>
      <c r="G182" s="102"/>
      <c r="H182" s="102"/>
      <c r="I182" s="102"/>
      <c r="J182" s="102"/>
      <c r="K182" s="102"/>
      <c r="L182" s="102"/>
      <c r="M182" s="102"/>
    </row>
    <row r="183" spans="1:13" ht="12.75">
      <c r="A183" s="102"/>
      <c r="B183" s="102"/>
      <c r="C183" s="102" t="s">
        <v>337</v>
      </c>
      <c r="D183" s="102" t="s">
        <v>191</v>
      </c>
      <c r="E183" s="102" t="s">
        <v>342</v>
      </c>
      <c r="F183" s="102"/>
      <c r="G183" s="102"/>
      <c r="H183" s="102"/>
      <c r="I183" s="102"/>
      <c r="J183" s="102"/>
      <c r="K183" s="102"/>
      <c r="L183" s="102"/>
      <c r="M183" s="102"/>
    </row>
    <row r="184" spans="1:13" ht="12.75">
      <c r="A184" s="102"/>
      <c r="B184" s="102"/>
      <c r="C184" s="102" t="s">
        <v>343</v>
      </c>
      <c r="D184" s="102" t="s">
        <v>250</v>
      </c>
      <c r="E184" s="102" t="s">
        <v>283</v>
      </c>
      <c r="F184" s="102"/>
      <c r="G184" s="102"/>
      <c r="H184" s="102"/>
      <c r="I184" s="102"/>
      <c r="J184" s="102"/>
      <c r="K184" s="102"/>
      <c r="L184" s="102"/>
      <c r="M184" s="102"/>
    </row>
    <row r="185" spans="1:13" ht="12.75">
      <c r="A185" s="102"/>
      <c r="B185" s="102"/>
      <c r="C185" s="102" t="s">
        <v>344</v>
      </c>
      <c r="D185" s="102" t="s">
        <v>46</v>
      </c>
      <c r="E185" s="102" t="s">
        <v>283</v>
      </c>
      <c r="F185" s="102"/>
      <c r="G185" s="102"/>
      <c r="H185" s="102"/>
      <c r="I185" s="102"/>
      <c r="J185" s="102"/>
      <c r="K185" s="102"/>
      <c r="L185" s="102"/>
      <c r="M185" s="102"/>
    </row>
    <row r="186" spans="1:13" ht="12.75">
      <c r="A186" s="102"/>
      <c r="B186" s="102"/>
      <c r="C186" s="102" t="s">
        <v>345</v>
      </c>
      <c r="D186" s="102" t="s">
        <v>46</v>
      </c>
      <c r="E186" s="102" t="s">
        <v>346</v>
      </c>
      <c r="F186" s="102"/>
      <c r="G186" s="102"/>
      <c r="H186" s="102"/>
      <c r="I186" s="102"/>
      <c r="J186" s="102"/>
      <c r="K186" s="102"/>
      <c r="L186" s="102"/>
      <c r="M186" s="102"/>
    </row>
    <row r="187" spans="1:13" ht="12.75">
      <c r="A187" s="102"/>
      <c r="B187" s="102"/>
      <c r="C187" s="102" t="s">
        <v>347</v>
      </c>
      <c r="D187" s="102" t="s">
        <v>348</v>
      </c>
      <c r="E187" s="102"/>
      <c r="F187" s="102"/>
      <c r="G187" s="102"/>
      <c r="H187" s="102"/>
      <c r="I187" s="102"/>
      <c r="J187" s="102"/>
      <c r="K187" s="102"/>
      <c r="L187" s="102"/>
      <c r="M187" s="102"/>
    </row>
    <row r="188" spans="1:13" ht="12.75">
      <c r="A188" s="102"/>
      <c r="B188" s="102"/>
      <c r="C188" s="102" t="s">
        <v>349</v>
      </c>
      <c r="D188" s="102" t="s">
        <v>145</v>
      </c>
      <c r="E188" s="102" t="s">
        <v>47</v>
      </c>
      <c r="F188" s="102"/>
      <c r="G188" s="102"/>
      <c r="H188" s="102"/>
      <c r="I188" s="102"/>
      <c r="J188" s="102"/>
      <c r="K188" s="102"/>
      <c r="L188" s="102"/>
      <c r="M188" s="102"/>
    </row>
    <row r="189" spans="1:13" ht="12.75">
      <c r="A189" s="102"/>
      <c r="B189" s="102"/>
      <c r="C189" s="103" t="s">
        <v>350</v>
      </c>
      <c r="D189" s="103" t="s">
        <v>329</v>
      </c>
      <c r="E189" s="103" t="s">
        <v>351</v>
      </c>
      <c r="F189" s="102"/>
      <c r="G189" s="102"/>
      <c r="H189" s="102"/>
      <c r="I189" s="102"/>
      <c r="J189" s="102"/>
      <c r="K189" s="102"/>
      <c r="L189" s="102"/>
      <c r="M189" s="102"/>
    </row>
    <row r="190" spans="1:13" ht="12.75">
      <c r="A190" s="102"/>
      <c r="B190" s="102"/>
      <c r="C190" s="103" t="s">
        <v>352</v>
      </c>
      <c r="D190" s="103" t="s">
        <v>329</v>
      </c>
      <c r="E190" s="103" t="s">
        <v>353</v>
      </c>
      <c r="F190" s="102"/>
      <c r="G190" s="102"/>
      <c r="H190" s="102"/>
      <c r="I190" s="102"/>
      <c r="J190" s="102"/>
      <c r="K190" s="102"/>
      <c r="L190" s="102"/>
      <c r="M190" s="102"/>
    </row>
    <row r="191" spans="1:13" ht="12.75">
      <c r="A191" s="102"/>
      <c r="B191" s="102"/>
      <c r="C191" s="102" t="s">
        <v>354</v>
      </c>
      <c r="D191" s="102" t="s">
        <v>329</v>
      </c>
      <c r="E191" s="102" t="s">
        <v>47</v>
      </c>
      <c r="F191" s="102"/>
      <c r="G191" s="102"/>
      <c r="H191" s="102"/>
      <c r="I191" s="102"/>
      <c r="J191" s="102"/>
      <c r="K191" s="102"/>
      <c r="L191" s="102"/>
      <c r="M191" s="102"/>
    </row>
    <row r="192" spans="1:13" ht="12.75">
      <c r="A192" s="102"/>
      <c r="B192" s="102"/>
      <c r="C192" s="102" t="s">
        <v>355</v>
      </c>
      <c r="D192" s="102" t="s">
        <v>329</v>
      </c>
      <c r="E192" s="102" t="s">
        <v>356</v>
      </c>
      <c r="F192" s="102"/>
      <c r="G192" s="102"/>
      <c r="H192" s="102"/>
      <c r="I192" s="102"/>
      <c r="J192" s="102"/>
      <c r="K192" s="102"/>
      <c r="L192" s="102"/>
      <c r="M192" s="102"/>
    </row>
    <row r="193" spans="1:13" ht="12.75">
      <c r="A193" s="102"/>
      <c r="B193" s="102"/>
      <c r="C193" s="102" t="s">
        <v>357</v>
      </c>
      <c r="D193" s="102" t="s">
        <v>181</v>
      </c>
      <c r="E193" s="102" t="s">
        <v>358</v>
      </c>
      <c r="F193" s="102"/>
      <c r="G193" s="102"/>
      <c r="H193" s="102"/>
      <c r="I193" s="102"/>
      <c r="J193" s="102"/>
      <c r="K193" s="102"/>
      <c r="L193" s="102"/>
      <c r="M193" s="102"/>
    </row>
    <row r="194" spans="1:13" ht="12.75">
      <c r="A194" s="102"/>
      <c r="B194" s="102"/>
      <c r="C194" s="102" t="s">
        <v>359</v>
      </c>
      <c r="D194" s="102" t="s">
        <v>181</v>
      </c>
      <c r="E194" s="102" t="s">
        <v>360</v>
      </c>
      <c r="F194" s="102"/>
      <c r="G194" s="102"/>
      <c r="H194" s="102"/>
      <c r="I194" s="102"/>
      <c r="J194" s="102"/>
      <c r="K194" s="102"/>
      <c r="L194" s="102"/>
      <c r="M194" s="102"/>
    </row>
    <row r="195" spans="1:13" ht="12.75">
      <c r="A195" s="102"/>
      <c r="B195" s="102"/>
      <c r="C195" s="102" t="s">
        <v>361</v>
      </c>
      <c r="D195" s="102" t="s">
        <v>362</v>
      </c>
      <c r="E195" s="102" t="s">
        <v>47</v>
      </c>
      <c r="F195" s="102" t="s">
        <v>2</v>
      </c>
      <c r="G195" s="102"/>
      <c r="H195" s="102"/>
      <c r="I195" s="102"/>
      <c r="J195" s="102"/>
      <c r="K195" s="102"/>
      <c r="L195" s="102"/>
      <c r="M195" s="102"/>
    </row>
    <row r="196" spans="1:13" ht="12.75">
      <c r="A196" s="102"/>
      <c r="B196" s="102"/>
      <c r="C196" s="102" t="s">
        <v>363</v>
      </c>
      <c r="D196" s="102" t="s">
        <v>362</v>
      </c>
      <c r="E196" s="102" t="s">
        <v>364</v>
      </c>
      <c r="F196" s="102"/>
      <c r="G196" s="102"/>
      <c r="H196" s="102"/>
      <c r="I196" s="102"/>
      <c r="J196" s="102"/>
      <c r="K196" s="102"/>
      <c r="L196" s="102"/>
      <c r="M196" s="102"/>
    </row>
    <row r="197" spans="1:13" ht="12.75">
      <c r="A197" s="102"/>
      <c r="B197" s="102"/>
      <c r="C197" s="102" t="s">
        <v>365</v>
      </c>
      <c r="D197" s="102" t="s">
        <v>366</v>
      </c>
      <c r="E197" s="102" t="s">
        <v>254</v>
      </c>
      <c r="F197" s="102"/>
      <c r="G197" s="102"/>
      <c r="H197" s="102"/>
      <c r="I197" s="102"/>
      <c r="J197" s="102"/>
      <c r="K197" s="102"/>
      <c r="L197" s="102"/>
      <c r="M197" s="102"/>
    </row>
    <row r="198" spans="1:13" ht="12.75">
      <c r="A198" s="102"/>
      <c r="B198" s="102"/>
      <c r="C198" s="102" t="s">
        <v>367</v>
      </c>
      <c r="D198" s="102" t="s">
        <v>202</v>
      </c>
      <c r="E198" s="102" t="s">
        <v>368</v>
      </c>
      <c r="F198" s="102"/>
      <c r="G198" s="102"/>
      <c r="H198" s="102"/>
      <c r="I198" s="102"/>
      <c r="J198" s="102"/>
      <c r="K198" s="102"/>
      <c r="L198" s="102"/>
      <c r="M198" s="102"/>
    </row>
    <row r="199" spans="1:13" ht="12.75">
      <c r="A199" s="102"/>
      <c r="B199" s="102"/>
      <c r="C199" s="102" t="s">
        <v>369</v>
      </c>
      <c r="D199" s="102" t="s">
        <v>53</v>
      </c>
      <c r="E199" s="102" t="s">
        <v>370</v>
      </c>
      <c r="F199" s="102"/>
      <c r="G199" s="102"/>
      <c r="H199" s="102"/>
      <c r="I199" s="102"/>
      <c r="J199" s="102"/>
      <c r="K199" s="102"/>
      <c r="L199" s="102"/>
      <c r="M199" s="102"/>
    </row>
    <row r="200" spans="1:13" ht="12.75">
      <c r="A200" s="102"/>
      <c r="B200" s="102"/>
      <c r="C200" s="102" t="s">
        <v>371</v>
      </c>
      <c r="D200" s="102" t="s">
        <v>25</v>
      </c>
      <c r="E200" s="102" t="s">
        <v>47</v>
      </c>
      <c r="F200" s="102"/>
      <c r="G200" s="102"/>
      <c r="H200" s="102"/>
      <c r="I200" s="102"/>
      <c r="J200" s="102"/>
      <c r="K200" s="102"/>
      <c r="L200" s="102"/>
      <c r="M200" s="102"/>
    </row>
    <row r="201" spans="1:13" ht="12.75">
      <c r="A201" s="102"/>
      <c r="B201" s="102"/>
      <c r="C201" s="102" t="s">
        <v>43</v>
      </c>
      <c r="D201" s="102" t="s">
        <v>25</v>
      </c>
      <c r="E201" s="102" t="s">
        <v>239</v>
      </c>
      <c r="F201" s="102"/>
      <c r="G201" s="102"/>
      <c r="H201" s="102"/>
      <c r="I201" s="102"/>
      <c r="J201" s="102"/>
      <c r="K201" s="102"/>
      <c r="L201" s="102"/>
      <c r="M201" s="102"/>
    </row>
    <row r="202" spans="1:13" ht="12.75">
      <c r="A202" s="102"/>
      <c r="B202" s="102"/>
      <c r="C202" s="103" t="s">
        <v>372</v>
      </c>
      <c r="D202" s="103" t="s">
        <v>25</v>
      </c>
      <c r="E202" s="103" t="s">
        <v>373</v>
      </c>
      <c r="F202" s="102"/>
      <c r="G202" s="102"/>
      <c r="H202" s="102"/>
      <c r="I202" s="102"/>
      <c r="J202" s="102"/>
      <c r="K202" s="102"/>
      <c r="L202" s="102"/>
      <c r="M202" s="102"/>
    </row>
    <row r="203" spans="1:13" ht="12.75">
      <c r="A203" s="102"/>
      <c r="B203" s="102"/>
      <c r="C203" s="103" t="s">
        <v>374</v>
      </c>
      <c r="D203" s="103" t="s">
        <v>25</v>
      </c>
      <c r="E203" s="103" t="s">
        <v>375</v>
      </c>
      <c r="F203" s="102"/>
      <c r="G203" s="102"/>
      <c r="H203" s="102"/>
      <c r="I203" s="102"/>
      <c r="J203" s="102"/>
      <c r="K203" s="102"/>
      <c r="L203" s="102"/>
      <c r="M203" s="102"/>
    </row>
    <row r="204" spans="1:13" ht="12.75">
      <c r="A204" s="102"/>
      <c r="B204" s="102"/>
      <c r="C204" s="103" t="s">
        <v>376</v>
      </c>
      <c r="D204" s="103" t="s">
        <v>377</v>
      </c>
      <c r="E204" s="103" t="s">
        <v>378</v>
      </c>
      <c r="F204" s="102"/>
      <c r="G204" s="102"/>
      <c r="H204" s="102"/>
      <c r="I204" s="102"/>
      <c r="J204" s="102"/>
      <c r="K204" s="102"/>
      <c r="L204" s="102"/>
      <c r="M204" s="102"/>
    </row>
    <row r="205" spans="1:13" ht="12.75">
      <c r="A205" s="102"/>
      <c r="B205" s="102"/>
      <c r="C205" s="103" t="s">
        <v>379</v>
      </c>
      <c r="D205" s="103" t="s">
        <v>312</v>
      </c>
      <c r="E205" s="103" t="s">
        <v>380</v>
      </c>
      <c r="F205" s="102"/>
      <c r="G205" s="102"/>
      <c r="H205" s="102"/>
      <c r="I205" s="102"/>
      <c r="J205" s="102"/>
      <c r="K205" s="102"/>
      <c r="L205" s="102"/>
      <c r="M205" s="102"/>
    </row>
    <row r="206" spans="1:13" ht="12.75">
      <c r="A206" s="102"/>
      <c r="B206" s="102"/>
      <c r="C206" s="103" t="s">
        <v>381</v>
      </c>
      <c r="D206" s="103" t="s">
        <v>171</v>
      </c>
      <c r="E206" s="103" t="s">
        <v>382</v>
      </c>
      <c r="F206" s="102"/>
      <c r="G206" s="102"/>
      <c r="H206" s="102"/>
      <c r="I206" s="102"/>
      <c r="J206" s="102"/>
      <c r="K206" s="102"/>
      <c r="L206" s="102"/>
      <c r="M206" s="102"/>
    </row>
    <row r="207" spans="1:13" ht="12.75">
      <c r="A207" s="102"/>
      <c r="B207" s="102"/>
      <c r="C207" s="102" t="s">
        <v>201</v>
      </c>
      <c r="D207" s="102" t="s">
        <v>171</v>
      </c>
      <c r="E207" s="102" t="s">
        <v>47</v>
      </c>
      <c r="F207" s="102"/>
      <c r="G207" s="102"/>
      <c r="H207" s="102"/>
      <c r="I207" s="102"/>
      <c r="J207" s="102"/>
      <c r="K207" s="102"/>
      <c r="L207" s="102"/>
      <c r="M207" s="102"/>
    </row>
    <row r="208" spans="1:13" ht="12.75">
      <c r="A208" s="102"/>
      <c r="B208" s="102"/>
      <c r="C208" s="102" t="s">
        <v>383</v>
      </c>
      <c r="D208" s="102" t="s">
        <v>171</v>
      </c>
      <c r="E208" s="102" t="s">
        <v>283</v>
      </c>
      <c r="F208" s="102"/>
      <c r="G208" s="102"/>
      <c r="H208" s="102"/>
      <c r="I208" s="102"/>
      <c r="J208" s="102"/>
      <c r="K208" s="102"/>
      <c r="L208" s="102"/>
      <c r="M208" s="102"/>
    </row>
    <row r="209" spans="1:13" ht="12.75">
      <c r="A209" s="102"/>
      <c r="B209" s="102"/>
      <c r="C209" s="102" t="s">
        <v>384</v>
      </c>
      <c r="D209" s="102" t="s">
        <v>171</v>
      </c>
      <c r="E209" s="102" t="s">
        <v>385</v>
      </c>
      <c r="F209" s="102"/>
      <c r="G209" s="102"/>
      <c r="H209" s="102"/>
      <c r="I209" s="102"/>
      <c r="J209" s="102"/>
      <c r="K209" s="102"/>
      <c r="L209" s="102"/>
      <c r="M209" s="102"/>
    </row>
    <row r="210" spans="1:13" ht="12.75">
      <c r="A210" s="102"/>
      <c r="B210" s="102"/>
      <c r="C210" s="102" t="s">
        <v>386</v>
      </c>
      <c r="D210" s="102" t="s">
        <v>171</v>
      </c>
      <c r="E210" s="102"/>
      <c r="F210" s="102"/>
      <c r="G210" s="102"/>
      <c r="H210" s="102"/>
      <c r="I210" s="102"/>
      <c r="J210" s="102"/>
      <c r="K210" s="102"/>
      <c r="L210" s="102"/>
      <c r="M210" s="102"/>
    </row>
    <row r="211" spans="1:13" ht="12.75">
      <c r="A211" s="102"/>
      <c r="B211" s="102"/>
      <c r="C211" s="102" t="s">
        <v>387</v>
      </c>
      <c r="D211" s="102" t="s">
        <v>171</v>
      </c>
      <c r="E211" s="102" t="s">
        <v>335</v>
      </c>
      <c r="F211" s="102"/>
      <c r="G211" s="102"/>
      <c r="H211" s="102"/>
      <c r="I211" s="102"/>
      <c r="J211" s="102"/>
      <c r="K211" s="102"/>
      <c r="L211" s="102"/>
      <c r="M211" s="102"/>
    </row>
    <row r="212" spans="1:13" ht="12.75">
      <c r="A212" s="102"/>
      <c r="B212" s="102"/>
      <c r="C212" s="102" t="s">
        <v>388</v>
      </c>
      <c r="D212" s="102" t="s">
        <v>171</v>
      </c>
      <c r="E212" s="102" t="s">
        <v>389</v>
      </c>
      <c r="F212" s="102"/>
      <c r="G212" s="102"/>
      <c r="H212" s="102"/>
      <c r="I212" s="102"/>
      <c r="J212" s="102"/>
      <c r="K212" s="102"/>
      <c r="L212" s="102"/>
      <c r="M212" s="102"/>
    </row>
    <row r="213" spans="1:13" ht="12.75">
      <c r="A213" s="102"/>
      <c r="B213" s="102"/>
      <c r="C213" s="103" t="s">
        <v>282</v>
      </c>
      <c r="D213" s="103" t="s">
        <v>97</v>
      </c>
      <c r="E213" s="103" t="s">
        <v>390</v>
      </c>
      <c r="F213" s="102"/>
      <c r="G213" s="102"/>
      <c r="H213" s="102"/>
      <c r="I213" s="102"/>
      <c r="J213" s="102"/>
      <c r="K213" s="102"/>
      <c r="L213" s="102"/>
      <c r="M213" s="102"/>
    </row>
    <row r="214" spans="1:13" ht="12.75">
      <c r="A214" s="102"/>
      <c r="B214" s="102"/>
      <c r="C214" s="102" t="s">
        <v>391</v>
      </c>
      <c r="D214" s="102" t="s">
        <v>97</v>
      </c>
      <c r="E214" s="102" t="s">
        <v>392</v>
      </c>
      <c r="F214" s="102"/>
      <c r="G214" s="102"/>
      <c r="H214" s="102"/>
      <c r="I214" s="102"/>
      <c r="J214" s="102"/>
      <c r="K214" s="102"/>
      <c r="L214" s="102"/>
      <c r="M214" s="102"/>
    </row>
    <row r="215" spans="1:13" ht="12.75">
      <c r="A215" s="102"/>
      <c r="B215" s="102"/>
      <c r="C215" s="103" t="s">
        <v>393</v>
      </c>
      <c r="D215" s="103" t="s">
        <v>97</v>
      </c>
      <c r="E215" s="103" t="s">
        <v>168</v>
      </c>
      <c r="F215" s="102"/>
      <c r="G215" s="102"/>
      <c r="H215" s="102"/>
      <c r="I215" s="102"/>
      <c r="J215" s="102"/>
      <c r="K215" s="102"/>
      <c r="L215" s="102"/>
      <c r="M215" s="102"/>
    </row>
    <row r="216" spans="1:13" ht="12.75">
      <c r="A216" s="102"/>
      <c r="B216" s="102"/>
      <c r="C216" s="102" t="s">
        <v>394</v>
      </c>
      <c r="D216" s="102" t="s">
        <v>61</v>
      </c>
      <c r="E216" s="102" t="s">
        <v>283</v>
      </c>
      <c r="F216" s="102"/>
      <c r="G216" s="102"/>
      <c r="H216" s="102"/>
      <c r="I216" s="102"/>
      <c r="J216" s="102"/>
      <c r="K216" s="102"/>
      <c r="L216" s="102"/>
      <c r="M216" s="102"/>
    </row>
    <row r="217" spans="1:13" ht="12.75">
      <c r="A217" s="102"/>
      <c r="B217" s="102"/>
      <c r="C217" s="102" t="s">
        <v>395</v>
      </c>
      <c r="D217" s="102" t="s">
        <v>396</v>
      </c>
      <c r="E217" s="102" t="s">
        <v>254</v>
      </c>
      <c r="F217" s="102"/>
      <c r="G217" s="102"/>
      <c r="H217" s="102"/>
      <c r="I217" s="102"/>
      <c r="J217" s="102"/>
      <c r="K217" s="102"/>
      <c r="L217" s="102"/>
      <c r="M217" s="102"/>
    </row>
    <row r="218" spans="1:13" ht="12.75">
      <c r="A218" s="102"/>
      <c r="B218" s="102"/>
      <c r="C218" s="102" t="s">
        <v>397</v>
      </c>
      <c r="D218" s="102" t="s">
        <v>398</v>
      </c>
      <c r="E218" s="102" t="s">
        <v>234</v>
      </c>
      <c r="F218" s="102"/>
      <c r="G218" s="102"/>
      <c r="H218" s="102"/>
      <c r="I218" s="102"/>
      <c r="J218" s="102"/>
      <c r="K218" s="102"/>
      <c r="L218" s="102"/>
      <c r="M218" s="102"/>
    </row>
    <row r="219" spans="1:13" ht="12.75">
      <c r="A219" s="102"/>
      <c r="B219" s="102"/>
      <c r="C219" s="102" t="s">
        <v>265</v>
      </c>
      <c r="D219" s="102" t="s">
        <v>37</v>
      </c>
      <c r="E219" s="102" t="s">
        <v>65</v>
      </c>
      <c r="F219" s="102"/>
      <c r="G219" s="102"/>
      <c r="H219" s="102"/>
      <c r="I219" s="102"/>
      <c r="J219" s="102"/>
      <c r="K219" s="102"/>
      <c r="L219" s="102"/>
      <c r="M219" s="102"/>
    </row>
    <row r="220" spans="1:13" ht="12.75">
      <c r="A220" s="102"/>
      <c r="B220" s="102"/>
      <c r="C220" s="102" t="s">
        <v>399</v>
      </c>
      <c r="D220" s="102" t="s">
        <v>400</v>
      </c>
      <c r="E220" s="102" t="s">
        <v>47</v>
      </c>
      <c r="F220" s="102"/>
      <c r="G220" s="102"/>
      <c r="H220" s="102"/>
      <c r="I220" s="102"/>
      <c r="J220" s="102"/>
      <c r="K220" s="102"/>
      <c r="L220" s="102"/>
      <c r="M220" s="102"/>
    </row>
    <row r="221" spans="1:13" ht="12.75">
      <c r="A221" s="102"/>
      <c r="B221" s="102"/>
      <c r="C221" s="102" t="s">
        <v>401</v>
      </c>
      <c r="D221" s="102" t="s">
        <v>22</v>
      </c>
      <c r="E221" s="102" t="s">
        <v>234</v>
      </c>
      <c r="F221" s="102"/>
      <c r="G221" s="102"/>
      <c r="H221" s="102"/>
      <c r="I221" s="102"/>
      <c r="J221" s="102"/>
      <c r="K221" s="102"/>
      <c r="L221" s="102"/>
      <c r="M221" s="102"/>
    </row>
    <row r="222" spans="1:13" ht="12.75">
      <c r="A222" s="102"/>
      <c r="B222" s="102"/>
      <c r="C222" s="103" t="s">
        <v>402</v>
      </c>
      <c r="D222" s="103" t="s">
        <v>22</v>
      </c>
      <c r="E222" s="103" t="s">
        <v>110</v>
      </c>
      <c r="F222" s="102"/>
      <c r="G222" s="102"/>
      <c r="H222" s="102"/>
      <c r="I222" s="102"/>
      <c r="J222" s="102"/>
      <c r="K222" s="102"/>
      <c r="L222" s="102"/>
      <c r="M222" s="102"/>
    </row>
    <row r="223" spans="1:13" ht="12.75">
      <c r="A223" s="102"/>
      <c r="B223" s="102"/>
      <c r="C223" s="102" t="s">
        <v>403</v>
      </c>
      <c r="D223" s="102" t="s">
        <v>404</v>
      </c>
      <c r="E223" s="102" t="s">
        <v>234</v>
      </c>
      <c r="F223" s="102"/>
      <c r="G223" s="102"/>
      <c r="H223" s="102"/>
      <c r="I223" s="102"/>
      <c r="J223" s="102"/>
      <c r="K223" s="102"/>
      <c r="L223" s="102"/>
      <c r="M223" s="102"/>
    </row>
    <row r="224" spans="1:13" ht="12.75">
      <c r="A224" s="102"/>
      <c r="B224" s="102"/>
      <c r="C224" s="102" t="s">
        <v>405</v>
      </c>
      <c r="D224" s="102" t="s">
        <v>43</v>
      </c>
      <c r="E224" s="102" t="s">
        <v>110</v>
      </c>
      <c r="F224" s="102" t="s">
        <v>2</v>
      </c>
      <c r="G224" s="102"/>
      <c r="H224" s="102"/>
      <c r="I224" s="102"/>
      <c r="J224" s="102"/>
      <c r="K224" s="102"/>
      <c r="L224" s="102"/>
      <c r="M224" s="102"/>
    </row>
    <row r="225" spans="1:13" ht="12.75">
      <c r="A225" s="102"/>
      <c r="B225" s="102"/>
      <c r="C225" s="102" t="s">
        <v>406</v>
      </c>
      <c r="D225" s="102" t="s">
        <v>43</v>
      </c>
      <c r="E225" s="102" t="s">
        <v>407</v>
      </c>
      <c r="F225" s="102"/>
      <c r="G225" s="102"/>
      <c r="H225" s="102"/>
      <c r="I225" s="102"/>
      <c r="J225" s="102"/>
      <c r="K225" s="102"/>
      <c r="L225" s="102"/>
      <c r="M225" s="102"/>
    </row>
    <row r="226" spans="1:13" ht="12.75">
      <c r="A226" s="102"/>
      <c r="B226" s="102"/>
      <c r="C226" s="102" t="s">
        <v>408</v>
      </c>
      <c r="D226" s="102" t="s">
        <v>43</v>
      </c>
      <c r="E226" s="102" t="s">
        <v>409</v>
      </c>
      <c r="F226" s="102"/>
      <c r="G226" s="102"/>
      <c r="H226" s="102"/>
      <c r="I226" s="102"/>
      <c r="J226" s="102"/>
      <c r="K226" s="102"/>
      <c r="L226" s="102"/>
      <c r="M226" s="102"/>
    </row>
    <row r="227" spans="1:13" ht="12.75">
      <c r="A227" s="102"/>
      <c r="B227" s="102"/>
      <c r="C227" s="102" t="s">
        <v>410</v>
      </c>
      <c r="D227" s="102" t="s">
        <v>33</v>
      </c>
      <c r="E227" s="102" t="s">
        <v>254</v>
      </c>
      <c r="F227" s="102" t="s">
        <v>2</v>
      </c>
      <c r="G227" s="102"/>
      <c r="H227" s="102"/>
      <c r="I227" s="102"/>
      <c r="J227" s="102"/>
      <c r="K227" s="102"/>
      <c r="L227" s="102"/>
      <c r="M227" s="102"/>
    </row>
    <row r="228" spans="1:13" ht="12.75">
      <c r="A228" s="102"/>
      <c r="B228" s="102"/>
      <c r="C228" s="102" t="s">
        <v>411</v>
      </c>
      <c r="D228" s="102" t="s">
        <v>33</v>
      </c>
      <c r="E228" s="102" t="s">
        <v>110</v>
      </c>
      <c r="F228" s="102" t="s">
        <v>2</v>
      </c>
      <c r="G228" s="102"/>
      <c r="H228" s="102"/>
      <c r="I228" s="102"/>
      <c r="J228" s="102"/>
      <c r="K228" s="102"/>
      <c r="L228" s="102"/>
      <c r="M228" s="102"/>
    </row>
    <row r="229" spans="1:13" ht="12.75">
      <c r="A229" s="102"/>
      <c r="B229" s="102"/>
      <c r="C229" s="102" t="s">
        <v>412</v>
      </c>
      <c r="D229" s="102" t="s">
        <v>33</v>
      </c>
      <c r="E229" s="102" t="s">
        <v>413</v>
      </c>
      <c r="F229" s="102"/>
      <c r="G229" s="102"/>
      <c r="H229" s="102"/>
      <c r="I229" s="102"/>
      <c r="J229" s="102"/>
      <c r="K229" s="102"/>
      <c r="L229" s="102"/>
      <c r="M229" s="102"/>
    </row>
    <row r="230" spans="1:13" ht="12.75">
      <c r="A230" s="102"/>
      <c r="B230" s="102"/>
      <c r="C230" s="103" t="s">
        <v>414</v>
      </c>
      <c r="D230" s="103" t="s">
        <v>33</v>
      </c>
      <c r="E230" s="103" t="s">
        <v>415</v>
      </c>
      <c r="F230" s="102"/>
      <c r="G230" s="102"/>
      <c r="H230" s="102"/>
      <c r="I230" s="102"/>
      <c r="J230" s="102"/>
      <c r="K230" s="102"/>
      <c r="L230" s="102"/>
      <c r="M230" s="102"/>
    </row>
    <row r="231" spans="1:13" ht="12.75">
      <c r="A231" s="102"/>
      <c r="B231" s="102"/>
      <c r="C231" s="102" t="s">
        <v>416</v>
      </c>
      <c r="D231" s="102" t="s">
        <v>33</v>
      </c>
      <c r="E231" s="102" t="s">
        <v>417</v>
      </c>
      <c r="F231" s="102"/>
      <c r="G231" s="102"/>
      <c r="H231" s="102"/>
      <c r="I231" s="102"/>
      <c r="J231" s="102"/>
      <c r="K231" s="102"/>
      <c r="L231" s="102"/>
      <c r="M231" s="102"/>
    </row>
    <row r="232" spans="1:13" ht="12.75">
      <c r="A232" s="102"/>
      <c r="B232" s="102"/>
      <c r="C232" s="102" t="s">
        <v>406</v>
      </c>
      <c r="D232" s="102" t="s">
        <v>33</v>
      </c>
      <c r="E232" s="102" t="s">
        <v>407</v>
      </c>
      <c r="F232" s="102" t="s">
        <v>2</v>
      </c>
      <c r="G232" s="102"/>
      <c r="H232" s="102"/>
      <c r="I232" s="102"/>
      <c r="J232" s="102"/>
      <c r="K232" s="102"/>
      <c r="L232" s="102"/>
      <c r="M232" s="102"/>
    </row>
    <row r="233" spans="1:13" ht="12.75">
      <c r="A233" s="102"/>
      <c r="B233" s="102"/>
      <c r="C233" s="102" t="s">
        <v>418</v>
      </c>
      <c r="D233" s="102" t="s">
        <v>419</v>
      </c>
      <c r="E233" s="102" t="s">
        <v>420</v>
      </c>
      <c r="F233" s="102"/>
      <c r="G233" s="102"/>
      <c r="H233" s="102"/>
      <c r="I233" s="102"/>
      <c r="J233" s="102"/>
      <c r="K233" s="102"/>
      <c r="L233" s="102"/>
      <c r="M233" s="102"/>
    </row>
    <row r="234" spans="1:13" ht="12.75">
      <c r="A234" s="102"/>
      <c r="B234" s="102"/>
      <c r="C234" s="103" t="s">
        <v>244</v>
      </c>
      <c r="D234" s="103" t="s">
        <v>421</v>
      </c>
      <c r="E234" s="103" t="s">
        <v>2</v>
      </c>
      <c r="F234" s="102"/>
      <c r="G234" s="102"/>
      <c r="H234" s="102"/>
      <c r="I234" s="102"/>
      <c r="J234" s="102"/>
      <c r="K234" s="102"/>
      <c r="L234" s="102"/>
      <c r="M234" s="102"/>
    </row>
    <row r="235" spans="1:13" ht="12.75">
      <c r="A235" s="102"/>
      <c r="B235" s="102"/>
      <c r="C235" s="102" t="s">
        <v>422</v>
      </c>
      <c r="D235" s="102" t="s">
        <v>51</v>
      </c>
      <c r="E235" s="102" t="s">
        <v>423</v>
      </c>
      <c r="F235" s="102"/>
      <c r="G235" s="102"/>
      <c r="H235" s="102"/>
      <c r="I235" s="102"/>
      <c r="J235" s="102"/>
      <c r="K235" s="102"/>
      <c r="L235" s="102"/>
      <c r="M235" s="102"/>
    </row>
    <row r="236" spans="1:13" ht="12.75">
      <c r="A236" s="102"/>
      <c r="B236" s="102"/>
      <c r="C236" s="102" t="s">
        <v>394</v>
      </c>
      <c r="D236" s="102" t="s">
        <v>51</v>
      </c>
      <c r="E236" s="102" t="s">
        <v>65</v>
      </c>
      <c r="F236" s="102"/>
      <c r="G236" s="102"/>
      <c r="H236" s="102"/>
      <c r="I236" s="102"/>
      <c r="J236" s="102"/>
      <c r="K236" s="102"/>
      <c r="L236" s="102"/>
      <c r="M236" s="102"/>
    </row>
    <row r="237" spans="1:13" ht="12.75">
      <c r="A237" s="102"/>
      <c r="B237" s="102"/>
      <c r="C237" s="102" t="s">
        <v>424</v>
      </c>
      <c r="D237" s="102" t="s">
        <v>19</v>
      </c>
      <c r="E237" s="102" t="s">
        <v>425</v>
      </c>
      <c r="F237" s="102"/>
      <c r="G237" s="102"/>
      <c r="H237" s="102"/>
      <c r="I237" s="102"/>
      <c r="J237" s="102"/>
      <c r="K237" s="102"/>
      <c r="L237" s="102"/>
      <c r="M237" s="102"/>
    </row>
    <row r="238" spans="1:13" ht="12.75">
      <c r="A238" s="102"/>
      <c r="B238" s="102"/>
      <c r="C238" s="102" t="s">
        <v>408</v>
      </c>
      <c r="D238" s="102" t="s">
        <v>19</v>
      </c>
      <c r="E238" s="102" t="s">
        <v>409</v>
      </c>
      <c r="F238" s="102"/>
      <c r="G238" s="102"/>
      <c r="H238" s="102"/>
      <c r="I238" s="102"/>
      <c r="J238" s="102"/>
      <c r="K238" s="102"/>
      <c r="L238" s="102"/>
      <c r="M238" s="102"/>
    </row>
    <row r="239" spans="1:13" ht="12.75">
      <c r="A239" s="102"/>
      <c r="B239" s="102"/>
      <c r="C239" s="102" t="s">
        <v>294</v>
      </c>
      <c r="D239" s="102" t="s">
        <v>19</v>
      </c>
      <c r="E239" s="102" t="s">
        <v>426</v>
      </c>
      <c r="F239" s="102"/>
      <c r="G239" s="102"/>
      <c r="H239" s="102"/>
      <c r="I239" s="102"/>
      <c r="J239" s="102"/>
      <c r="K239" s="102"/>
      <c r="L239" s="102"/>
      <c r="M239" s="102"/>
    </row>
    <row r="240" spans="1:13" ht="12.75">
      <c r="A240" s="102"/>
      <c r="B240" s="102"/>
      <c r="C240" s="102" t="s">
        <v>427</v>
      </c>
      <c r="D240" s="102" t="s">
        <v>79</v>
      </c>
      <c r="E240" s="102" t="s">
        <v>428</v>
      </c>
      <c r="F240" s="102"/>
      <c r="G240" s="102"/>
      <c r="H240" s="102"/>
      <c r="I240" s="102"/>
      <c r="J240" s="102"/>
      <c r="K240" s="102"/>
      <c r="L240" s="102"/>
      <c r="M240" s="102"/>
    </row>
    <row r="241" spans="1:13" ht="12.75">
      <c r="A241" s="102"/>
      <c r="B241" s="102"/>
      <c r="C241" s="102" t="s">
        <v>165</v>
      </c>
      <c r="D241" s="102" t="s">
        <v>79</v>
      </c>
      <c r="E241" s="102" t="s">
        <v>198</v>
      </c>
      <c r="F241" s="102"/>
      <c r="G241" s="102"/>
      <c r="H241" s="102"/>
      <c r="I241" s="102"/>
      <c r="J241" s="102"/>
      <c r="K241" s="102"/>
      <c r="L241" s="102"/>
      <c r="M241" s="102"/>
    </row>
    <row r="242" spans="1:13" ht="12.75">
      <c r="A242" s="102"/>
      <c r="B242" s="102"/>
      <c r="C242" s="102" t="s">
        <v>429</v>
      </c>
      <c r="D242" s="102" t="s">
        <v>79</v>
      </c>
      <c r="E242" s="102" t="s">
        <v>47</v>
      </c>
      <c r="F242" s="102"/>
      <c r="G242" s="102"/>
      <c r="H242" s="102"/>
      <c r="I242" s="102"/>
      <c r="J242" s="102"/>
      <c r="K242" s="102"/>
      <c r="L242" s="102"/>
      <c r="M242" s="102"/>
    </row>
    <row r="243" spans="1:13" ht="12.75">
      <c r="A243" s="102"/>
      <c r="B243" s="102"/>
      <c r="C243" s="102" t="s">
        <v>399</v>
      </c>
      <c r="D243" s="102" t="s">
        <v>79</v>
      </c>
      <c r="E243" s="102" t="s">
        <v>430</v>
      </c>
      <c r="F243" s="102"/>
      <c r="G243" s="102"/>
      <c r="H243" s="102"/>
      <c r="I243" s="102"/>
      <c r="J243" s="102"/>
      <c r="K243" s="102"/>
      <c r="L243" s="102"/>
      <c r="M243" s="102"/>
    </row>
    <row r="244" spans="1:13" ht="12.75">
      <c r="A244" s="102"/>
      <c r="B244" s="102"/>
      <c r="C244" s="103" t="s">
        <v>41</v>
      </c>
      <c r="D244" s="103" t="s">
        <v>79</v>
      </c>
      <c r="E244" s="103" t="s">
        <v>283</v>
      </c>
      <c r="F244" s="102"/>
      <c r="G244" s="102"/>
      <c r="H244" s="102"/>
      <c r="I244" s="102"/>
      <c r="J244" s="102"/>
      <c r="K244" s="102"/>
      <c r="L244" s="102"/>
      <c r="M244" s="102"/>
    </row>
    <row r="245" spans="1:13" ht="12.75">
      <c r="A245" s="102"/>
      <c r="B245" s="102"/>
      <c r="C245" s="102" t="s">
        <v>431</v>
      </c>
      <c r="D245" s="102" t="s">
        <v>79</v>
      </c>
      <c r="E245" s="102" t="s">
        <v>47</v>
      </c>
      <c r="F245" s="102"/>
      <c r="G245" s="102"/>
      <c r="H245" s="102"/>
      <c r="I245" s="102"/>
      <c r="J245" s="102"/>
      <c r="K245" s="102"/>
      <c r="L245" s="102"/>
      <c r="M245" s="102"/>
    </row>
    <row r="246" spans="1:13" ht="12.75">
      <c r="A246" s="102"/>
      <c r="B246" s="102"/>
      <c r="C246" s="103" t="s">
        <v>432</v>
      </c>
      <c r="D246" s="103" t="s">
        <v>79</v>
      </c>
      <c r="E246" s="103" t="s">
        <v>110</v>
      </c>
      <c r="F246" s="102"/>
      <c r="G246" s="102"/>
      <c r="H246" s="102"/>
      <c r="I246" s="102"/>
      <c r="J246" s="102"/>
      <c r="K246" s="102"/>
      <c r="L246" s="102"/>
      <c r="M246" s="102"/>
    </row>
    <row r="247" spans="1:13" ht="12.75">
      <c r="A247" s="102"/>
      <c r="B247" s="102"/>
      <c r="C247" s="102" t="s">
        <v>306</v>
      </c>
      <c r="D247" s="102" t="s">
        <v>79</v>
      </c>
      <c r="E247" s="102" t="s">
        <v>47</v>
      </c>
      <c r="F247" s="102"/>
      <c r="G247" s="102"/>
      <c r="H247" s="102"/>
      <c r="I247" s="102"/>
      <c r="J247" s="102"/>
      <c r="K247" s="102"/>
      <c r="L247" s="102"/>
      <c r="M247" s="102"/>
    </row>
    <row r="248" spans="1:13" ht="12.75">
      <c r="A248" s="102"/>
      <c r="B248" s="102"/>
      <c r="C248" s="102" t="s">
        <v>433</v>
      </c>
      <c r="D248" s="102" t="s">
        <v>39</v>
      </c>
      <c r="E248" s="102" t="s">
        <v>198</v>
      </c>
      <c r="F248" s="102"/>
      <c r="G248" s="102"/>
      <c r="H248" s="102"/>
      <c r="I248" s="102"/>
      <c r="J248" s="102"/>
      <c r="K248" s="102"/>
      <c r="L248" s="102"/>
      <c r="M248" s="102"/>
    </row>
    <row r="249" spans="1:13" ht="12.75">
      <c r="A249" s="102"/>
      <c r="B249" s="102"/>
      <c r="C249" s="102" t="s">
        <v>434</v>
      </c>
      <c r="D249" s="102" t="s">
        <v>39</v>
      </c>
      <c r="E249" s="102" t="s">
        <v>2</v>
      </c>
      <c r="F249" s="102"/>
      <c r="G249" s="102"/>
      <c r="H249" s="102"/>
      <c r="I249" s="102"/>
      <c r="J249" s="102"/>
      <c r="K249" s="102"/>
      <c r="L249" s="102"/>
      <c r="M249" s="102"/>
    </row>
    <row r="250" spans="1:13" ht="12.75">
      <c r="A250" s="102"/>
      <c r="B250" s="102"/>
      <c r="C250" s="102" t="s">
        <v>174</v>
      </c>
      <c r="D250" s="102" t="s">
        <v>39</v>
      </c>
      <c r="E250" s="102" t="s">
        <v>435</v>
      </c>
      <c r="F250" s="102"/>
      <c r="G250" s="102"/>
      <c r="H250" s="102"/>
      <c r="I250" s="102"/>
      <c r="J250" s="102"/>
      <c r="K250" s="102"/>
      <c r="L250" s="102"/>
      <c r="M250" s="102"/>
    </row>
    <row r="251" spans="1:13" ht="12.75">
      <c r="A251" s="102"/>
      <c r="B251" s="102"/>
      <c r="C251" s="102" t="s">
        <v>436</v>
      </c>
      <c r="D251" s="102" t="s">
        <v>39</v>
      </c>
      <c r="E251" s="102" t="s">
        <v>283</v>
      </c>
      <c r="F251" s="102"/>
      <c r="G251" s="102"/>
      <c r="H251" s="102"/>
      <c r="I251" s="102"/>
      <c r="J251" s="102"/>
      <c r="K251" s="102"/>
      <c r="L251" s="102"/>
      <c r="M251" s="102"/>
    </row>
    <row r="252" spans="1:13" ht="12.75">
      <c r="A252" s="102"/>
      <c r="B252" s="102"/>
      <c r="C252" s="102" t="s">
        <v>437</v>
      </c>
      <c r="D252" s="102" t="s">
        <v>39</v>
      </c>
      <c r="E252" s="102"/>
      <c r="F252" s="102"/>
      <c r="G252" s="102"/>
      <c r="H252" s="102"/>
      <c r="I252" s="102"/>
      <c r="J252" s="102"/>
      <c r="K252" s="102"/>
      <c r="L252" s="102"/>
      <c r="M252" s="102"/>
    </row>
    <row r="253" spans="1:13" ht="12.75">
      <c r="A253" s="102"/>
      <c r="B253" s="102"/>
      <c r="C253" s="102" t="s">
        <v>438</v>
      </c>
      <c r="D253" s="102" t="s">
        <v>39</v>
      </c>
      <c r="E253" s="102" t="s">
        <v>47</v>
      </c>
      <c r="F253" s="102"/>
      <c r="G253" s="102"/>
      <c r="H253" s="102"/>
      <c r="I253" s="102"/>
      <c r="J253" s="102"/>
      <c r="K253" s="102"/>
      <c r="L253" s="102"/>
      <c r="M253" s="102"/>
    </row>
    <row r="254" spans="1:13" ht="12.75">
      <c r="A254" s="102"/>
      <c r="B254" s="102"/>
      <c r="C254" s="102" t="s">
        <v>38</v>
      </c>
      <c r="D254" s="102" t="s">
        <v>39</v>
      </c>
      <c r="E254" s="102" t="s">
        <v>198</v>
      </c>
      <c r="F254" s="102"/>
      <c r="G254" s="102"/>
      <c r="H254" s="102"/>
      <c r="I254" s="102"/>
      <c r="J254" s="102"/>
      <c r="K254" s="102"/>
      <c r="L254" s="102"/>
      <c r="M254" s="102"/>
    </row>
    <row r="255" spans="1:13" ht="12.75">
      <c r="A255" s="102"/>
      <c r="B255" s="102"/>
      <c r="C255" s="102" t="s">
        <v>439</v>
      </c>
      <c r="D255" s="102" t="s">
        <v>39</v>
      </c>
      <c r="E255" s="102" t="s">
        <v>440</v>
      </c>
      <c r="F255" s="102"/>
      <c r="G255" s="102"/>
      <c r="H255" s="102"/>
      <c r="I255" s="102"/>
      <c r="J255" s="102"/>
      <c r="K255" s="102"/>
      <c r="L255" s="102"/>
      <c r="M255" s="102"/>
    </row>
    <row r="256" spans="1:13" ht="12.75">
      <c r="A256" s="102"/>
      <c r="B256" s="102"/>
      <c r="C256" s="102" t="s">
        <v>441</v>
      </c>
      <c r="D256" s="102" t="s">
        <v>442</v>
      </c>
      <c r="E256" s="102" t="s">
        <v>443</v>
      </c>
      <c r="F256" s="102"/>
      <c r="G256" s="102"/>
      <c r="H256" s="102"/>
      <c r="I256" s="102"/>
      <c r="J256" s="102"/>
      <c r="K256" s="102"/>
      <c r="L256" s="102"/>
      <c r="M256" s="102"/>
    </row>
    <row r="257" spans="1:13" ht="12.75">
      <c r="A257" s="102"/>
      <c r="B257" s="102"/>
      <c r="C257" s="102" t="s">
        <v>444</v>
      </c>
      <c r="D257" s="102" t="s">
        <v>442</v>
      </c>
      <c r="E257" s="102" t="s">
        <v>407</v>
      </c>
      <c r="F257" s="102"/>
      <c r="G257" s="102"/>
      <c r="H257" s="102"/>
      <c r="I257" s="102"/>
      <c r="J257" s="102"/>
      <c r="K257" s="102"/>
      <c r="L257" s="102"/>
      <c r="M257" s="102"/>
    </row>
    <row r="258" spans="1:13" ht="12.75">
      <c r="A258" s="102"/>
      <c r="B258" s="102"/>
      <c r="C258" s="102" t="s">
        <v>445</v>
      </c>
      <c r="D258" s="102" t="s">
        <v>188</v>
      </c>
      <c r="E258" s="102" t="s">
        <v>110</v>
      </c>
      <c r="F258" s="102"/>
      <c r="G258" s="102"/>
      <c r="H258" s="102"/>
      <c r="I258" s="102"/>
      <c r="J258" s="102"/>
      <c r="K258" s="102"/>
      <c r="L258" s="102"/>
      <c r="M258" s="102"/>
    </row>
    <row r="259" spans="1:13" ht="12.75">
      <c r="A259" s="102"/>
      <c r="B259" s="102"/>
      <c r="C259" s="102" t="s">
        <v>446</v>
      </c>
      <c r="D259" s="102" t="s">
        <v>290</v>
      </c>
      <c r="E259" s="102" t="s">
        <v>447</v>
      </c>
      <c r="F259" s="102"/>
      <c r="G259" s="102"/>
      <c r="H259" s="102"/>
      <c r="I259" s="102"/>
      <c r="J259" s="102"/>
      <c r="K259" s="102"/>
      <c r="L259" s="102"/>
      <c r="M259" s="102"/>
    </row>
    <row r="260" spans="1:13" ht="12.75">
      <c r="A260" s="102"/>
      <c r="B260" s="102"/>
      <c r="C260" s="102" t="s">
        <v>448</v>
      </c>
      <c r="D260" s="102" t="s">
        <v>449</v>
      </c>
      <c r="E260" s="102" t="s">
        <v>450</v>
      </c>
      <c r="F260" s="102"/>
      <c r="G260" s="102"/>
      <c r="H260" s="102"/>
      <c r="I260" s="102"/>
      <c r="J260" s="102"/>
      <c r="K260" s="102"/>
      <c r="L260" s="102"/>
      <c r="M260" s="102"/>
    </row>
    <row r="261" spans="1:13" ht="12.75">
      <c r="A261" s="102"/>
      <c r="B261" s="102"/>
      <c r="C261" s="102" t="s">
        <v>451</v>
      </c>
      <c r="D261" s="102" t="s">
        <v>452</v>
      </c>
      <c r="E261" s="102" t="s">
        <v>407</v>
      </c>
      <c r="F261" s="102"/>
      <c r="G261" s="102"/>
      <c r="H261" s="102"/>
      <c r="I261" s="102"/>
      <c r="J261" s="102"/>
      <c r="K261" s="102"/>
      <c r="L261" s="102"/>
      <c r="M261" s="102"/>
    </row>
    <row r="262" spans="1:13" ht="12.75">
      <c r="A262" s="102"/>
      <c r="B262" s="102"/>
      <c r="C262" s="102" t="s">
        <v>453</v>
      </c>
      <c r="D262" s="102" t="s">
        <v>454</v>
      </c>
      <c r="E262" s="102" t="s">
        <v>455</v>
      </c>
      <c r="F262" s="102"/>
      <c r="G262" s="102"/>
      <c r="H262" s="102"/>
      <c r="I262" s="102"/>
      <c r="J262" s="102"/>
      <c r="K262" s="102"/>
      <c r="L262" s="102"/>
      <c r="M262" s="102"/>
    </row>
    <row r="263" spans="1:13" ht="12.75">
      <c r="A263" s="102"/>
      <c r="B263" s="102"/>
      <c r="C263" s="102" t="s">
        <v>456</v>
      </c>
      <c r="D263" s="102" t="s">
        <v>56</v>
      </c>
      <c r="E263" s="102" t="s">
        <v>457</v>
      </c>
      <c r="F263" s="102" t="s">
        <v>2</v>
      </c>
      <c r="G263" s="102"/>
      <c r="H263" s="102"/>
      <c r="I263" s="102"/>
      <c r="J263" s="102"/>
      <c r="K263" s="102"/>
      <c r="L263" s="102"/>
      <c r="M263" s="102"/>
    </row>
    <row r="264" spans="1:13" ht="12.75">
      <c r="A264" s="102"/>
      <c r="B264" s="102"/>
      <c r="C264" s="102" t="s">
        <v>458</v>
      </c>
      <c r="D264" s="102" t="s">
        <v>56</v>
      </c>
      <c r="E264" s="102" t="s">
        <v>459</v>
      </c>
      <c r="F264" s="102"/>
      <c r="G264" s="102"/>
      <c r="H264" s="102"/>
      <c r="I264" s="102"/>
      <c r="J264" s="102"/>
      <c r="K264" s="102"/>
      <c r="L264" s="102"/>
      <c r="M264" s="102"/>
    </row>
    <row r="265" spans="1:13" ht="12.75">
      <c r="A265" s="102"/>
      <c r="B265" s="102"/>
      <c r="C265" s="102" t="s">
        <v>460</v>
      </c>
      <c r="D265" s="102" t="s">
        <v>56</v>
      </c>
      <c r="E265" s="102" t="s">
        <v>198</v>
      </c>
      <c r="F265" s="102"/>
      <c r="G265" s="102"/>
      <c r="H265" s="102"/>
      <c r="I265" s="102"/>
      <c r="J265" s="102"/>
      <c r="K265" s="102"/>
      <c r="L265" s="102"/>
      <c r="M265" s="102"/>
    </row>
    <row r="266" spans="1:13" ht="12.75">
      <c r="A266" s="102"/>
      <c r="B266" s="102"/>
      <c r="C266" s="102" t="s">
        <v>405</v>
      </c>
      <c r="D266" s="102" t="s">
        <v>56</v>
      </c>
      <c r="E266" s="102" t="s">
        <v>110</v>
      </c>
      <c r="F266" s="102"/>
      <c r="G266" s="102"/>
      <c r="H266" s="102"/>
      <c r="I266" s="102"/>
      <c r="J266" s="102"/>
      <c r="K266" s="102"/>
      <c r="L266" s="102"/>
      <c r="M266" s="102"/>
    </row>
    <row r="267" spans="1:13" ht="12.75">
      <c r="A267" s="102"/>
      <c r="B267" s="102"/>
      <c r="C267" s="102" t="s">
        <v>439</v>
      </c>
      <c r="D267" s="102" t="s">
        <v>49</v>
      </c>
      <c r="E267" s="102" t="s">
        <v>440</v>
      </c>
      <c r="F267" s="102"/>
      <c r="G267" s="102"/>
      <c r="H267" s="102"/>
      <c r="I267" s="102"/>
      <c r="J267" s="102"/>
      <c r="K267" s="102"/>
      <c r="L267" s="102"/>
      <c r="M267" s="102"/>
    </row>
    <row r="268" spans="1:13" ht="12.75">
      <c r="A268" s="102"/>
      <c r="B268" s="102"/>
      <c r="C268" s="102" t="s">
        <v>461</v>
      </c>
      <c r="D268" s="102" t="s">
        <v>462</v>
      </c>
      <c r="E268" s="102" t="s">
        <v>390</v>
      </c>
      <c r="F268" s="102"/>
      <c r="G268" s="102"/>
      <c r="H268" s="102"/>
      <c r="I268" s="102"/>
      <c r="J268" s="102"/>
      <c r="K268" s="102"/>
      <c r="L268" s="102"/>
      <c r="M268" s="102"/>
    </row>
    <row r="269" spans="1:13" ht="12.75">
      <c r="A269" s="102"/>
      <c r="B269" s="102"/>
      <c r="C269" s="102" t="s">
        <v>463</v>
      </c>
      <c r="D269" s="102" t="s">
        <v>464</v>
      </c>
      <c r="E269" s="102" t="s">
        <v>266</v>
      </c>
      <c r="F269" s="102"/>
      <c r="G269" s="102"/>
      <c r="H269" s="102"/>
      <c r="I269" s="102"/>
      <c r="J269" s="102"/>
      <c r="K269" s="102"/>
      <c r="L269" s="102"/>
      <c r="M269" s="102"/>
    </row>
    <row r="270" spans="1:13" ht="12.75">
      <c r="A270" s="102"/>
      <c r="B270" s="102"/>
      <c r="C270" s="102" t="s">
        <v>465</v>
      </c>
      <c r="D270" s="102" t="s">
        <v>191</v>
      </c>
      <c r="E270" s="102" t="s">
        <v>466</v>
      </c>
      <c r="F270" s="102"/>
      <c r="G270" s="102"/>
      <c r="H270" s="102"/>
      <c r="I270" s="102"/>
      <c r="J270" s="102"/>
      <c r="K270" s="102"/>
      <c r="L270" s="102"/>
      <c r="M270" s="102"/>
    </row>
    <row r="271" spans="1:13" ht="12.75">
      <c r="A271" s="102"/>
      <c r="B271" s="102"/>
      <c r="C271" s="103" t="s">
        <v>467</v>
      </c>
      <c r="D271" s="103" t="s">
        <v>191</v>
      </c>
      <c r="E271" s="103" t="s">
        <v>65</v>
      </c>
      <c r="F271" s="102"/>
      <c r="G271" s="102"/>
      <c r="H271" s="102"/>
      <c r="I271" s="102"/>
      <c r="J271" s="102"/>
      <c r="K271" s="102"/>
      <c r="L271" s="102"/>
      <c r="M271" s="102"/>
    </row>
    <row r="272" spans="1:13" ht="12.75">
      <c r="A272" s="102"/>
      <c r="B272" s="102"/>
      <c r="C272" s="102" t="s">
        <v>468</v>
      </c>
      <c r="D272" s="102" t="s">
        <v>16</v>
      </c>
      <c r="E272" s="102" t="s">
        <v>407</v>
      </c>
      <c r="F272" s="102"/>
      <c r="G272" s="102"/>
      <c r="H272" s="102"/>
      <c r="I272" s="102"/>
      <c r="J272" s="102"/>
      <c r="K272" s="102"/>
      <c r="L272" s="102"/>
      <c r="M272" s="102"/>
    </row>
    <row r="273" spans="1:13" ht="12.75">
      <c r="A273" s="102"/>
      <c r="B273" s="102"/>
      <c r="C273" s="102" t="s">
        <v>469</v>
      </c>
      <c r="D273" s="102" t="s">
        <v>64</v>
      </c>
      <c r="E273" s="102" t="s">
        <v>283</v>
      </c>
      <c r="F273" s="102"/>
      <c r="G273" s="102"/>
      <c r="H273" s="102"/>
      <c r="I273" s="102"/>
      <c r="J273" s="102"/>
      <c r="K273" s="102"/>
      <c r="L273" s="102"/>
      <c r="M273" s="102"/>
    </row>
    <row r="274" spans="1:13" ht="12.75">
      <c r="A274" s="102"/>
      <c r="B274" s="102"/>
      <c r="C274" s="102" t="s">
        <v>470</v>
      </c>
      <c r="D274" s="102" t="s">
        <v>244</v>
      </c>
      <c r="E274" s="102" t="s">
        <v>283</v>
      </c>
      <c r="F274" s="102" t="s">
        <v>2</v>
      </c>
      <c r="G274" s="102"/>
      <c r="H274" s="102"/>
      <c r="I274" s="102"/>
      <c r="J274" s="102"/>
      <c r="K274" s="102"/>
      <c r="L274" s="102"/>
      <c r="M274" s="102"/>
    </row>
    <row r="275" spans="1:13" ht="12.75">
      <c r="A275" s="102"/>
      <c r="B275" s="102"/>
      <c r="C275" s="102" t="s">
        <v>471</v>
      </c>
      <c r="D275" s="102" t="s">
        <v>244</v>
      </c>
      <c r="E275" s="102" t="s">
        <v>291</v>
      </c>
      <c r="F275" s="102"/>
      <c r="G275" s="102"/>
      <c r="H275" s="102"/>
      <c r="I275" s="102"/>
      <c r="J275" s="102"/>
      <c r="K275" s="102"/>
      <c r="L275" s="102"/>
      <c r="M275" s="102"/>
    </row>
    <row r="276" spans="1:13" ht="12.75">
      <c r="A276" s="102"/>
      <c r="B276" s="102"/>
      <c r="C276" s="102" t="s">
        <v>472</v>
      </c>
      <c r="D276" s="102" t="s">
        <v>244</v>
      </c>
      <c r="E276" s="102" t="s">
        <v>473</v>
      </c>
      <c r="F276" s="102"/>
      <c r="G276" s="102"/>
      <c r="H276" s="102"/>
      <c r="I276" s="102"/>
      <c r="J276" s="102"/>
      <c r="K276" s="102"/>
      <c r="L276" s="102"/>
      <c r="M276" s="102"/>
    </row>
    <row r="277" spans="1:13" ht="12.75">
      <c r="A277" s="102"/>
      <c r="B277" s="102"/>
      <c r="C277" s="102" t="s">
        <v>474</v>
      </c>
      <c r="D277" s="102" t="s">
        <v>244</v>
      </c>
      <c r="E277" s="102" t="s">
        <v>407</v>
      </c>
      <c r="F277" s="102"/>
      <c r="G277" s="102"/>
      <c r="H277" s="102"/>
      <c r="I277" s="102"/>
      <c r="J277" s="102"/>
      <c r="K277" s="102"/>
      <c r="L277" s="102"/>
      <c r="M277" s="102"/>
    </row>
    <row r="278" spans="1:13" ht="12.75">
      <c r="A278" s="102"/>
      <c r="B278" s="102"/>
      <c r="C278" s="103"/>
      <c r="D278" s="103"/>
      <c r="E278" s="103"/>
      <c r="F278" s="102"/>
      <c r="G278" s="102"/>
      <c r="H278" s="102"/>
      <c r="I278" s="102"/>
      <c r="J278" s="102"/>
      <c r="K278" s="102"/>
      <c r="L278" s="102"/>
      <c r="M278" s="102"/>
    </row>
    <row r="279" spans="1:13" ht="12.75">
      <c r="A279" s="102"/>
      <c r="B279" s="102"/>
      <c r="C279" s="102" t="s">
        <v>475</v>
      </c>
      <c r="D279" s="102"/>
      <c r="E279" s="102"/>
      <c r="F279" s="102"/>
      <c r="G279" s="102"/>
      <c r="H279" s="102"/>
      <c r="I279" s="102"/>
      <c r="J279" s="102"/>
      <c r="K279" s="102"/>
      <c r="L279" s="102"/>
      <c r="M279" s="102"/>
    </row>
    <row r="280" spans="1:13" ht="12.75">
      <c r="A280" s="102"/>
      <c r="B280" s="102"/>
      <c r="C280" s="102"/>
      <c r="D280" s="102"/>
      <c r="E280" s="102"/>
      <c r="F280" s="102"/>
      <c r="G280" s="102"/>
      <c r="H280" s="102"/>
      <c r="I280" s="102"/>
      <c r="J280" s="102"/>
      <c r="K280" s="102"/>
      <c r="L280" s="102"/>
      <c r="M280" s="102"/>
    </row>
    <row r="281" spans="1:13" ht="12.75">
      <c r="A281" s="102"/>
      <c r="B281" s="102"/>
      <c r="C281" s="102" t="s">
        <v>16</v>
      </c>
      <c r="D281" s="102" t="s">
        <v>39</v>
      </c>
      <c r="E281" s="102" t="s">
        <v>110</v>
      </c>
      <c r="F281" s="102"/>
      <c r="G281" s="102"/>
      <c r="H281" s="102"/>
      <c r="I281" s="102"/>
      <c r="J281" s="102"/>
      <c r="K281" s="102"/>
      <c r="L281" s="102"/>
      <c r="M281" s="102"/>
    </row>
    <row r="282" spans="1:13" ht="12.75">
      <c r="A282" s="102"/>
      <c r="B282" s="102"/>
      <c r="C282" s="102" t="s">
        <v>476</v>
      </c>
      <c r="D282" s="102" t="s">
        <v>64</v>
      </c>
      <c r="E282" s="102" t="s">
        <v>477</v>
      </c>
      <c r="F282" s="102" t="s">
        <v>2</v>
      </c>
      <c r="G282" s="102"/>
      <c r="H282" s="102"/>
      <c r="I282" s="102"/>
      <c r="J282" s="102"/>
      <c r="K282" s="102"/>
      <c r="L282" s="102"/>
      <c r="M282" s="102"/>
    </row>
    <row r="283" spans="1:13" ht="12.75">
      <c r="A283" s="102"/>
      <c r="B283" s="102"/>
      <c r="C283" s="103" t="s">
        <v>478</v>
      </c>
      <c r="D283" s="103" t="s">
        <v>61</v>
      </c>
      <c r="E283" s="103" t="s">
        <v>110</v>
      </c>
      <c r="F283" s="102"/>
      <c r="G283" s="102"/>
      <c r="H283" s="102"/>
      <c r="I283" s="102"/>
      <c r="J283" s="102"/>
      <c r="K283" s="102"/>
      <c r="L283" s="102"/>
      <c r="M283" s="102"/>
    </row>
    <row r="284" spans="1:13" ht="12.75">
      <c r="A284" s="102"/>
      <c r="B284" s="102"/>
      <c r="C284" s="102" t="s">
        <v>479</v>
      </c>
      <c r="D284" s="102" t="s">
        <v>61</v>
      </c>
      <c r="E284" s="102" t="s">
        <v>62</v>
      </c>
      <c r="F284" s="102"/>
      <c r="G284" s="102"/>
      <c r="H284" s="102"/>
      <c r="I284" s="102"/>
      <c r="J284" s="102"/>
      <c r="K284" s="102"/>
      <c r="L284" s="102"/>
      <c r="M284" s="102"/>
    </row>
    <row r="285" spans="1:13" ht="12.75">
      <c r="A285" s="102"/>
      <c r="B285" s="102"/>
      <c r="C285" s="102" t="s">
        <v>74</v>
      </c>
      <c r="D285" s="102" t="s">
        <v>480</v>
      </c>
      <c r="E285" s="102" t="s">
        <v>110</v>
      </c>
      <c r="F285" s="102"/>
      <c r="G285" s="102"/>
      <c r="H285" s="102"/>
      <c r="I285" s="102"/>
      <c r="J285" s="102"/>
      <c r="K285" s="102"/>
      <c r="L285" s="102"/>
      <c r="M285" s="102"/>
    </row>
    <row r="286" spans="1:13" ht="12.75">
      <c r="A286" s="102"/>
      <c r="B286" s="102"/>
      <c r="C286" s="102" t="s">
        <v>77</v>
      </c>
      <c r="D286" s="102" t="s">
        <v>39</v>
      </c>
      <c r="E286" s="102" t="s">
        <v>78</v>
      </c>
      <c r="F286" s="102"/>
      <c r="G286" s="102"/>
      <c r="H286" s="102"/>
      <c r="I286" s="102"/>
      <c r="J286" s="102"/>
      <c r="K286" s="102"/>
      <c r="L286" s="102"/>
      <c r="M286" s="102"/>
    </row>
    <row r="287" spans="1:13" ht="12.75">
      <c r="A287" s="102"/>
      <c r="B287" s="102"/>
      <c r="C287" s="102" t="s">
        <v>481</v>
      </c>
      <c r="D287" s="102" t="s">
        <v>398</v>
      </c>
      <c r="E287" s="102" t="s">
        <v>482</v>
      </c>
      <c r="F287" s="102"/>
      <c r="G287" s="102"/>
      <c r="H287" s="102"/>
      <c r="I287" s="102"/>
      <c r="J287" s="102"/>
      <c r="K287" s="102"/>
      <c r="L287" s="102"/>
      <c r="M287" s="102"/>
    </row>
    <row r="288" spans="1:13" ht="12.75">
      <c r="A288" s="102"/>
      <c r="B288" s="102"/>
      <c r="C288" s="102" t="s">
        <v>68</v>
      </c>
      <c r="D288" s="102" t="s">
        <v>39</v>
      </c>
      <c r="E288" s="102" t="s">
        <v>483</v>
      </c>
      <c r="F288" s="102"/>
      <c r="G288" s="102"/>
      <c r="H288" s="102"/>
      <c r="I288" s="102"/>
      <c r="J288" s="102"/>
      <c r="K288" s="102"/>
      <c r="L288" s="102"/>
      <c r="M288" s="102"/>
    </row>
    <row r="289" spans="1:13" ht="12.75">
      <c r="A289" s="102"/>
      <c r="B289" s="102"/>
      <c r="C289" s="102" t="s">
        <v>484</v>
      </c>
      <c r="D289" s="102" t="s">
        <v>43</v>
      </c>
      <c r="E289" s="102" t="s">
        <v>485</v>
      </c>
      <c r="F289" s="102"/>
      <c r="G289" s="102"/>
      <c r="H289" s="102"/>
      <c r="I289" s="102"/>
      <c r="J289" s="102"/>
      <c r="K289" s="102"/>
      <c r="L289" s="102"/>
      <c r="M289" s="102"/>
    </row>
    <row r="290" spans="1:13" ht="12.75">
      <c r="A290" s="102"/>
      <c r="B290" s="102"/>
      <c r="C290" s="102" t="s">
        <v>486</v>
      </c>
      <c r="D290" s="102" t="s">
        <v>487</v>
      </c>
      <c r="E290" s="102" t="s">
        <v>31</v>
      </c>
      <c r="F290" s="102"/>
      <c r="G290" s="102"/>
      <c r="H290" s="102"/>
      <c r="I290" s="102"/>
      <c r="J290" s="102"/>
      <c r="K290" s="102"/>
      <c r="L290" s="102"/>
      <c r="M290" s="102"/>
    </row>
    <row r="291" spans="1:13" ht="12.75">
      <c r="A291" s="102"/>
      <c r="B291" s="102"/>
      <c r="C291" s="103" t="s">
        <v>488</v>
      </c>
      <c r="D291" s="103" t="s">
        <v>171</v>
      </c>
      <c r="E291" s="103" t="s">
        <v>31</v>
      </c>
      <c r="F291" s="102"/>
      <c r="G291" s="102"/>
      <c r="H291" s="102"/>
      <c r="I291" s="102"/>
      <c r="J291" s="102"/>
      <c r="K291" s="102"/>
      <c r="L291" s="102"/>
      <c r="M291" s="102"/>
    </row>
    <row r="292" spans="1:13" ht="12.75">
      <c r="A292" s="102"/>
      <c r="B292" s="102"/>
      <c r="C292" s="102" t="s">
        <v>489</v>
      </c>
      <c r="D292" s="102" t="s">
        <v>326</v>
      </c>
      <c r="E292" s="102" t="s">
        <v>490</v>
      </c>
      <c r="F292" s="102"/>
      <c r="G292" s="102"/>
      <c r="H292" s="102"/>
      <c r="I292" s="102"/>
      <c r="J292" s="102"/>
      <c r="K292" s="102"/>
      <c r="L292" s="102"/>
      <c r="M292" s="102"/>
    </row>
    <row r="293" spans="1:13" ht="12.75">
      <c r="A293" s="102"/>
      <c r="B293" s="102"/>
      <c r="C293" s="102" t="s">
        <v>491</v>
      </c>
      <c r="D293" s="102" t="s">
        <v>46</v>
      </c>
      <c r="E293" s="102" t="s">
        <v>492</v>
      </c>
      <c r="F293" s="102"/>
      <c r="G293" s="102"/>
      <c r="H293" s="102"/>
      <c r="I293" s="102"/>
      <c r="J293" s="102"/>
      <c r="K293" s="102"/>
      <c r="L293" s="102"/>
      <c r="M293" s="102"/>
    </row>
    <row r="294" spans="1:13" ht="12.75">
      <c r="A294" s="102"/>
      <c r="B294" s="102"/>
      <c r="C294" s="102" t="s">
        <v>493</v>
      </c>
      <c r="D294" s="102" t="s">
        <v>312</v>
      </c>
      <c r="E294" s="102" t="s">
        <v>494</v>
      </c>
      <c r="F294" s="102"/>
      <c r="G294" s="102"/>
      <c r="H294" s="102"/>
      <c r="I294" s="102"/>
      <c r="J294" s="102"/>
      <c r="K294" s="102"/>
      <c r="L294" s="102"/>
      <c r="M294" s="102"/>
    </row>
    <row r="295" spans="1:13" ht="12.75">
      <c r="A295" s="102"/>
      <c r="B295" s="102"/>
      <c r="C295" s="103" t="s">
        <v>495</v>
      </c>
      <c r="D295" s="103" t="s">
        <v>97</v>
      </c>
      <c r="E295" s="103" t="s">
        <v>167</v>
      </c>
      <c r="F295" s="102"/>
      <c r="G295" s="102"/>
      <c r="H295" s="102"/>
      <c r="I295" s="102"/>
      <c r="J295" s="102"/>
      <c r="K295" s="102"/>
      <c r="L295" s="102"/>
      <c r="M295" s="102"/>
    </row>
    <row r="296" spans="1:13" ht="12.75">
      <c r="A296" s="102"/>
      <c r="B296" s="102"/>
      <c r="C296" s="102" t="s">
        <v>496</v>
      </c>
      <c r="D296" s="102" t="s">
        <v>464</v>
      </c>
      <c r="E296" s="102" t="s">
        <v>497</v>
      </c>
      <c r="F296" s="102"/>
      <c r="G296" s="102"/>
      <c r="H296" s="102"/>
      <c r="I296" s="102"/>
      <c r="J296" s="102"/>
      <c r="K296" s="102"/>
      <c r="L296" s="102"/>
      <c r="M296" s="102"/>
    </row>
    <row r="297" spans="1:13" ht="12.75">
      <c r="A297" s="102"/>
      <c r="B297" s="102"/>
      <c r="C297" s="102" t="s">
        <v>498</v>
      </c>
      <c r="D297" s="102" t="s">
        <v>362</v>
      </c>
      <c r="E297" s="102" t="s">
        <v>499</v>
      </c>
      <c r="F297" s="102"/>
      <c r="G297" s="102"/>
      <c r="H297" s="102"/>
      <c r="I297" s="102"/>
      <c r="J297" s="102"/>
      <c r="K297" s="102"/>
      <c r="L297" s="102"/>
      <c r="M297" s="102"/>
    </row>
    <row r="298" spans="1:13" ht="12.75">
      <c r="A298" s="102"/>
      <c r="B298" s="102"/>
      <c r="C298" s="102" t="s">
        <v>500</v>
      </c>
      <c r="D298" s="102" t="s">
        <v>33</v>
      </c>
      <c r="E298" s="102" t="s">
        <v>501</v>
      </c>
      <c r="F298" s="102" t="s">
        <v>2</v>
      </c>
      <c r="G298" s="102"/>
      <c r="H298" s="102"/>
      <c r="I298" s="102"/>
      <c r="J298" s="102"/>
      <c r="K298" s="102"/>
      <c r="L298" s="102"/>
      <c r="M298" s="102"/>
    </row>
    <row r="299" spans="1:13" ht="12.75">
      <c r="A299" s="102"/>
      <c r="B299" s="102"/>
      <c r="C299" s="102" t="s">
        <v>502</v>
      </c>
      <c r="D299" s="102" t="s">
        <v>171</v>
      </c>
      <c r="E299" s="102" t="s">
        <v>503</v>
      </c>
      <c r="F299" s="102"/>
      <c r="G299" s="102"/>
      <c r="H299" s="102"/>
      <c r="I299" s="102"/>
      <c r="J299" s="102"/>
      <c r="K299" s="102"/>
      <c r="L299" s="102"/>
      <c r="M299" s="102"/>
    </row>
    <row r="300" spans="1:13" ht="12.75">
      <c r="A300" s="102"/>
      <c r="B300" s="102"/>
      <c r="C300" s="102" t="s">
        <v>504</v>
      </c>
      <c r="D300" s="102" t="s">
        <v>39</v>
      </c>
      <c r="E300" s="102" t="s">
        <v>505</v>
      </c>
      <c r="F300" s="102"/>
      <c r="G300" s="102"/>
      <c r="H300" s="102"/>
      <c r="I300" s="102"/>
      <c r="J300" s="102"/>
      <c r="K300" s="102"/>
      <c r="L300" s="102"/>
      <c r="M300" s="102"/>
    </row>
    <row r="301" spans="1:13" ht="12.75">
      <c r="A301" s="102"/>
      <c r="B301" s="102"/>
      <c r="C301" s="102" t="s">
        <v>506</v>
      </c>
      <c r="D301" s="102" t="s">
        <v>39</v>
      </c>
      <c r="E301" s="102" t="s">
        <v>507</v>
      </c>
      <c r="F301" s="102"/>
      <c r="G301" s="102"/>
      <c r="H301" s="102"/>
      <c r="I301" s="102"/>
      <c r="J301" s="102"/>
      <c r="K301" s="102"/>
      <c r="L301" s="102"/>
      <c r="M301" s="102"/>
    </row>
    <row r="302" spans="1:13" ht="12.75">
      <c r="A302" s="102"/>
      <c r="B302" s="102"/>
      <c r="C302" s="102" t="s">
        <v>508</v>
      </c>
      <c r="D302" s="102" t="s">
        <v>43</v>
      </c>
      <c r="E302" s="102" t="s">
        <v>509</v>
      </c>
      <c r="F302" s="102"/>
      <c r="G302" s="102"/>
      <c r="H302" s="102"/>
      <c r="I302" s="102"/>
      <c r="J302" s="102"/>
      <c r="K302" s="102"/>
      <c r="L302" s="102"/>
      <c r="M302" s="102"/>
    </row>
    <row r="303" spans="1:13" ht="12.75">
      <c r="A303" s="102"/>
      <c r="B303" s="102"/>
      <c r="C303" s="102" t="s">
        <v>510</v>
      </c>
      <c r="D303" s="102" t="s">
        <v>97</v>
      </c>
      <c r="E303" s="102" t="s">
        <v>511</v>
      </c>
      <c r="F303" s="102"/>
      <c r="G303" s="102"/>
      <c r="H303" s="102"/>
      <c r="I303" s="102"/>
      <c r="J303" s="102"/>
      <c r="K303" s="102"/>
      <c r="L303" s="102"/>
      <c r="M303" s="102"/>
    </row>
    <row r="304" spans="1:13" ht="12.75">
      <c r="A304" s="102"/>
      <c r="B304" s="102"/>
      <c r="C304" s="102" t="s">
        <v>286</v>
      </c>
      <c r="D304" s="102" t="s">
        <v>512</v>
      </c>
      <c r="E304" s="102" t="s">
        <v>513</v>
      </c>
      <c r="F304" s="102"/>
      <c r="G304" s="102"/>
      <c r="H304" s="102"/>
      <c r="I304" s="102"/>
      <c r="J304" s="102"/>
      <c r="K304" s="102"/>
      <c r="L304" s="102"/>
      <c r="M304" s="102"/>
    </row>
    <row r="305" spans="1:13" ht="12.75">
      <c r="A305" s="102"/>
      <c r="B305" s="102"/>
      <c r="C305" s="102" t="s">
        <v>514</v>
      </c>
      <c r="D305" s="102" t="s">
        <v>515</v>
      </c>
      <c r="E305" s="102" t="s">
        <v>198</v>
      </c>
      <c r="F305" s="102"/>
      <c r="G305" s="102"/>
      <c r="H305" s="102"/>
      <c r="I305" s="102"/>
      <c r="J305" s="102"/>
      <c r="K305" s="102"/>
      <c r="L305" s="102"/>
      <c r="M305" s="102"/>
    </row>
    <row r="306" spans="1:13" ht="12.75">
      <c r="A306" s="102"/>
      <c r="B306" s="102"/>
      <c r="C306" s="102" t="s">
        <v>516</v>
      </c>
      <c r="D306" s="102" t="s">
        <v>487</v>
      </c>
      <c r="E306" s="102" t="s">
        <v>517</v>
      </c>
      <c r="F306" s="102"/>
      <c r="G306" s="102"/>
      <c r="H306" s="102"/>
      <c r="I306" s="102"/>
      <c r="J306" s="102"/>
      <c r="K306" s="102"/>
      <c r="L306" s="102"/>
      <c r="M306" s="102"/>
    </row>
    <row r="307" spans="1:13" ht="12.75">
      <c r="A307" s="102"/>
      <c r="B307" s="102"/>
      <c r="C307" s="102" t="s">
        <v>518</v>
      </c>
      <c r="D307" s="102" t="s">
        <v>37</v>
      </c>
      <c r="E307" s="102" t="s">
        <v>519</v>
      </c>
      <c r="F307" s="102"/>
      <c r="G307" s="102"/>
      <c r="H307" s="102"/>
      <c r="I307" s="102"/>
      <c r="J307" s="102"/>
      <c r="K307" s="102"/>
      <c r="L307" s="102"/>
      <c r="M307" s="102"/>
    </row>
    <row r="308" spans="3:5" ht="12.75">
      <c r="C308" s="102" t="s">
        <v>520</v>
      </c>
      <c r="D308" s="102" t="s">
        <v>521</v>
      </c>
      <c r="E308" s="102" t="s">
        <v>522</v>
      </c>
    </row>
    <row r="309" spans="3:5" ht="12.75">
      <c r="C309" s="102" t="s">
        <v>523</v>
      </c>
      <c r="D309" s="102" t="s">
        <v>25</v>
      </c>
      <c r="E309" s="102"/>
    </row>
    <row r="310" spans="3:5" ht="12.75">
      <c r="C310" s="102" t="s">
        <v>524</v>
      </c>
      <c r="D310" s="102" t="s">
        <v>525</v>
      </c>
      <c r="E310" s="102" t="s">
        <v>526</v>
      </c>
    </row>
    <row r="311" spans="3:5" ht="12.75">
      <c r="C311" s="102" t="s">
        <v>527</v>
      </c>
      <c r="D311" s="102" t="s">
        <v>202</v>
      </c>
      <c r="E311" s="102" t="s">
        <v>313</v>
      </c>
    </row>
    <row r="312" spans="3:5" ht="12.75">
      <c r="C312" s="102" t="s">
        <v>528</v>
      </c>
      <c r="D312" s="102" t="s">
        <v>290</v>
      </c>
      <c r="E312" s="102" t="s">
        <v>351</v>
      </c>
    </row>
    <row r="313" spans="3:5" ht="12.75">
      <c r="C313" s="102" t="s">
        <v>529</v>
      </c>
      <c r="D313" s="102" t="s">
        <v>253</v>
      </c>
      <c r="E313" s="102" t="s">
        <v>254</v>
      </c>
    </row>
    <row r="314" spans="3:5" ht="12.75">
      <c r="C314" s="102" t="s">
        <v>530</v>
      </c>
      <c r="D314" s="102" t="s">
        <v>348</v>
      </c>
      <c r="E314" s="102" t="s">
        <v>2</v>
      </c>
    </row>
    <row r="315" spans="3:5" ht="12.75">
      <c r="C315" s="102" t="s">
        <v>531</v>
      </c>
      <c r="D315" s="102" t="s">
        <v>49</v>
      </c>
      <c r="E315" s="102" t="s">
        <v>532</v>
      </c>
    </row>
    <row r="316" spans="3:5" ht="12.75">
      <c r="C316" s="102" t="s">
        <v>533</v>
      </c>
      <c r="D316" s="102" t="s">
        <v>37</v>
      </c>
      <c r="E316" s="102" t="s">
        <v>52</v>
      </c>
    </row>
    <row r="317" spans="3:5" ht="12.75">
      <c r="C317" s="102" t="s">
        <v>534</v>
      </c>
      <c r="D317" s="102" t="s">
        <v>39</v>
      </c>
      <c r="E317" s="102" t="s">
        <v>535</v>
      </c>
    </row>
    <row r="318" spans="3:5" ht="12.75">
      <c r="C318" s="102" t="s">
        <v>536</v>
      </c>
      <c r="D318" s="102" t="s">
        <v>25</v>
      </c>
      <c r="E318" s="102" t="s">
        <v>537</v>
      </c>
    </row>
    <row r="319" spans="3:5" ht="12.75">
      <c r="C319" s="102" t="s">
        <v>538</v>
      </c>
      <c r="D319" s="102" t="s">
        <v>171</v>
      </c>
      <c r="E319" s="102" t="s">
        <v>539</v>
      </c>
    </row>
    <row r="320" spans="3:5" ht="12.75">
      <c r="C320" s="102" t="s">
        <v>201</v>
      </c>
      <c r="D320" s="102" t="s">
        <v>43</v>
      </c>
      <c r="E320" s="102" t="s">
        <v>540</v>
      </c>
    </row>
    <row r="321" spans="3:5" ht="12.75">
      <c r="C321" s="102" t="s">
        <v>541</v>
      </c>
      <c r="D321" s="102" t="s">
        <v>542</v>
      </c>
      <c r="E321" s="102" t="s">
        <v>543</v>
      </c>
    </row>
    <row r="322" spans="3:5" ht="12.75">
      <c r="C322" s="102" t="s">
        <v>74</v>
      </c>
      <c r="D322" s="102" t="s">
        <v>197</v>
      </c>
      <c r="E322" s="102" t="s">
        <v>47</v>
      </c>
    </row>
    <row r="323" spans="3:5" ht="12.75">
      <c r="C323" s="102" t="s">
        <v>544</v>
      </c>
      <c r="D323" s="102" t="s">
        <v>39</v>
      </c>
      <c r="E323" s="102" t="s">
        <v>545</v>
      </c>
    </row>
    <row r="324" spans="3:5" ht="12.75">
      <c r="C324" s="102" t="s">
        <v>546</v>
      </c>
      <c r="D324" s="102" t="s">
        <v>39</v>
      </c>
      <c r="E324" s="102" t="s">
        <v>547</v>
      </c>
    </row>
    <row r="325" spans="3:5" ht="12.75">
      <c r="C325" s="102" t="s">
        <v>460</v>
      </c>
      <c r="D325" s="102" t="s">
        <v>33</v>
      </c>
      <c r="E325" s="102" t="s">
        <v>548</v>
      </c>
    </row>
    <row r="326" spans="3:5" ht="12.75">
      <c r="C326" s="102" t="s">
        <v>549</v>
      </c>
      <c r="D326" s="102" t="s">
        <v>362</v>
      </c>
      <c r="E326" s="102" t="s">
        <v>550</v>
      </c>
    </row>
    <row r="327" spans="3:5" ht="12.75">
      <c r="C327" s="102" t="s">
        <v>551</v>
      </c>
      <c r="D327" s="102" t="s">
        <v>552</v>
      </c>
      <c r="E327" s="102" t="s">
        <v>2</v>
      </c>
    </row>
    <row r="328" spans="3:5" ht="12.75">
      <c r="C328" s="102" t="s">
        <v>553</v>
      </c>
      <c r="D328" s="102" t="s">
        <v>39</v>
      </c>
      <c r="E328" s="102" t="s">
        <v>234</v>
      </c>
    </row>
    <row r="329" spans="3:5" ht="12.75">
      <c r="C329" s="102" t="s">
        <v>554</v>
      </c>
      <c r="D329" s="102" t="s">
        <v>555</v>
      </c>
      <c r="E329" s="102" t="s">
        <v>47</v>
      </c>
    </row>
    <row r="330" spans="3:5" ht="12.75">
      <c r="C330" s="102" t="s">
        <v>556</v>
      </c>
      <c r="D330" s="102" t="s">
        <v>171</v>
      </c>
      <c r="E330" s="102" t="s">
        <v>283</v>
      </c>
    </row>
    <row r="331" spans="3:5" ht="12.75">
      <c r="C331" s="102" t="s">
        <v>177</v>
      </c>
      <c r="D331" s="102" t="s">
        <v>91</v>
      </c>
      <c r="E331" s="102"/>
    </row>
    <row r="332" spans="3:5" ht="12.75">
      <c r="C332" s="102" t="s">
        <v>16</v>
      </c>
      <c r="D332" s="102" t="s">
        <v>33</v>
      </c>
      <c r="E332" s="102" t="s">
        <v>557</v>
      </c>
    </row>
    <row r="333" spans="3:5" ht="12.75">
      <c r="C333" s="102" t="s">
        <v>374</v>
      </c>
      <c r="D333" s="102" t="s">
        <v>191</v>
      </c>
      <c r="E333" s="102" t="s">
        <v>375</v>
      </c>
    </row>
    <row r="334" spans="3:5" ht="12.75">
      <c r="C334" s="102" t="s">
        <v>558</v>
      </c>
      <c r="D334" s="102" t="s">
        <v>97</v>
      </c>
      <c r="E334" s="102" t="s">
        <v>283</v>
      </c>
    </row>
    <row r="335" spans="3:5" ht="12.75">
      <c r="C335" s="102" t="s">
        <v>306</v>
      </c>
      <c r="D335" s="102" t="s">
        <v>79</v>
      </c>
      <c r="E335" s="102" t="s">
        <v>47</v>
      </c>
    </row>
    <row r="336" spans="3:5" ht="12.75">
      <c r="C336" s="102" t="s">
        <v>38</v>
      </c>
      <c r="D336" s="102" t="s">
        <v>312</v>
      </c>
      <c r="E336" s="102" t="s">
        <v>283</v>
      </c>
    </row>
    <row r="337" spans="3:5" ht="12.75">
      <c r="C337" s="102" t="s">
        <v>559</v>
      </c>
      <c r="D337" s="102" t="s">
        <v>161</v>
      </c>
      <c r="E337" s="102" t="s">
        <v>526</v>
      </c>
    </row>
    <row r="338" spans="3:5" ht="12.75">
      <c r="C338" s="102" t="s">
        <v>560</v>
      </c>
      <c r="D338" s="102" t="s">
        <v>561</v>
      </c>
      <c r="E338" s="102" t="s">
        <v>254</v>
      </c>
    </row>
    <row r="339" spans="3:5" ht="12.75">
      <c r="C339" s="102" t="s">
        <v>439</v>
      </c>
      <c r="D339" s="102" t="s">
        <v>49</v>
      </c>
      <c r="E339" s="102" t="s">
        <v>562</v>
      </c>
    </row>
    <row r="340" spans="3:5" ht="12.75">
      <c r="C340" s="102" t="s">
        <v>563</v>
      </c>
      <c r="D340" s="102" t="s">
        <v>564</v>
      </c>
      <c r="E340" s="102" t="s">
        <v>254</v>
      </c>
    </row>
    <row r="341" spans="3:5" ht="12.75">
      <c r="C341" s="102" t="s">
        <v>565</v>
      </c>
      <c r="D341" s="102" t="s">
        <v>33</v>
      </c>
      <c r="E341" s="102" t="s">
        <v>407</v>
      </c>
    </row>
    <row r="342" spans="3:5" ht="12.75">
      <c r="C342" s="102" t="s">
        <v>566</v>
      </c>
      <c r="D342" s="102" t="s">
        <v>567</v>
      </c>
      <c r="E342" s="102" t="s">
        <v>331</v>
      </c>
    </row>
    <row r="343" spans="3:5" ht="12.75">
      <c r="C343" s="102" t="s">
        <v>568</v>
      </c>
      <c r="D343" s="102" t="s">
        <v>569</v>
      </c>
      <c r="E343" s="102" t="s">
        <v>570</v>
      </c>
    </row>
    <row r="344" spans="3:5" ht="12.75">
      <c r="C344" s="102" t="s">
        <v>571</v>
      </c>
      <c r="D344" s="102" t="s">
        <v>91</v>
      </c>
      <c r="E344" s="102" t="s">
        <v>572</v>
      </c>
    </row>
    <row r="345" spans="3:5" ht="12.75">
      <c r="C345" s="102" t="s">
        <v>573</v>
      </c>
      <c r="D345" s="102" t="s">
        <v>329</v>
      </c>
      <c r="E345" s="102"/>
    </row>
    <row r="346" spans="3:5" ht="12.75">
      <c r="C346" s="102" t="s">
        <v>574</v>
      </c>
      <c r="D346" s="102" t="s">
        <v>43</v>
      </c>
      <c r="E346" s="102" t="s">
        <v>575</v>
      </c>
    </row>
    <row r="347" spans="3:5" ht="12.75">
      <c r="C347" s="102" t="s">
        <v>294</v>
      </c>
      <c r="D347" s="102" t="s">
        <v>25</v>
      </c>
      <c r="E347" s="102" t="s">
        <v>426</v>
      </c>
    </row>
    <row r="348" spans="3:5" ht="12.75">
      <c r="C348" s="102" t="s">
        <v>576</v>
      </c>
      <c r="D348" s="102" t="s">
        <v>97</v>
      </c>
      <c r="E348" s="102" t="s">
        <v>577</v>
      </c>
    </row>
    <row r="349" spans="3:5" ht="12.75">
      <c r="C349" s="102" t="s">
        <v>578</v>
      </c>
      <c r="D349" s="102" t="s">
        <v>79</v>
      </c>
      <c r="E349" s="102" t="s">
        <v>579</v>
      </c>
    </row>
    <row r="350" spans="3:5" ht="12.75">
      <c r="C350" s="102" t="s">
        <v>203</v>
      </c>
      <c r="D350" s="102" t="s">
        <v>521</v>
      </c>
      <c r="E350" s="102" t="s">
        <v>47</v>
      </c>
    </row>
    <row r="351" spans="3:5" ht="12.75">
      <c r="C351" s="102" t="s">
        <v>580</v>
      </c>
      <c r="D351" s="102" t="s">
        <v>97</v>
      </c>
      <c r="E351" s="102" t="s">
        <v>168</v>
      </c>
    </row>
    <row r="352" spans="3:5" ht="12.75">
      <c r="C352" s="102" t="s">
        <v>444</v>
      </c>
      <c r="D352" s="102" t="s">
        <v>39</v>
      </c>
      <c r="E352" s="102" t="s">
        <v>392</v>
      </c>
    </row>
    <row r="353" spans="3:5" ht="12.75">
      <c r="C353" s="102" t="s">
        <v>581</v>
      </c>
      <c r="D353" s="102" t="s">
        <v>244</v>
      </c>
      <c r="E353" s="102" t="s">
        <v>582</v>
      </c>
    </row>
    <row r="354" spans="3:5" ht="12.75">
      <c r="C354" s="102" t="s">
        <v>583</v>
      </c>
      <c r="D354" s="102" t="s">
        <v>290</v>
      </c>
      <c r="E354" s="102" t="s">
        <v>331</v>
      </c>
    </row>
    <row r="355" spans="3:5" ht="12.75">
      <c r="C355" s="102" t="s">
        <v>43</v>
      </c>
      <c r="D355" s="102" t="s">
        <v>515</v>
      </c>
      <c r="E355" s="102" t="s">
        <v>584</v>
      </c>
    </row>
    <row r="356" spans="3:5" ht="12.75">
      <c r="C356" s="102" t="s">
        <v>585</v>
      </c>
      <c r="D356" s="102" t="s">
        <v>312</v>
      </c>
      <c r="E356" s="102" t="s">
        <v>586</v>
      </c>
    </row>
    <row r="357" spans="3:5" ht="12.75">
      <c r="C357" s="102" t="s">
        <v>245</v>
      </c>
      <c r="D357" s="102" t="s">
        <v>33</v>
      </c>
      <c r="E357" s="102" t="s">
        <v>110</v>
      </c>
    </row>
    <row r="358" spans="3:5" ht="12.75">
      <c r="C358" s="102" t="s">
        <v>587</v>
      </c>
      <c r="D358" s="102" t="s">
        <v>51</v>
      </c>
      <c r="E358" s="102" t="s">
        <v>584</v>
      </c>
    </row>
    <row r="359" spans="3:5" ht="12.75">
      <c r="C359" s="102"/>
      <c r="D359" s="102"/>
      <c r="E359" s="102"/>
    </row>
    <row r="360" spans="3:5" ht="12.75">
      <c r="C360" s="102" t="s">
        <v>588</v>
      </c>
      <c r="D360" s="102"/>
      <c r="E360" s="102"/>
    </row>
    <row r="361" spans="3:5" ht="12.75">
      <c r="C361" s="102"/>
      <c r="D361" s="102"/>
      <c r="E361" s="102"/>
    </row>
    <row r="362" spans="3:5" ht="12.75">
      <c r="C362" s="102" t="s">
        <v>38</v>
      </c>
      <c r="D362" s="102" t="s">
        <v>79</v>
      </c>
      <c r="E362" s="102" t="s">
        <v>80</v>
      </c>
    </row>
    <row r="363" spans="3:5" ht="12.75">
      <c r="C363" s="102" t="s">
        <v>589</v>
      </c>
      <c r="D363" s="102" t="s">
        <v>362</v>
      </c>
      <c r="E363" s="102" t="s">
        <v>122</v>
      </c>
    </row>
    <row r="364" spans="3:5" ht="12.75">
      <c r="C364" s="102" t="s">
        <v>81</v>
      </c>
      <c r="D364" s="102" t="s">
        <v>39</v>
      </c>
      <c r="E364" s="102" t="s">
        <v>31</v>
      </c>
    </row>
    <row r="365" spans="3:5" ht="12.75">
      <c r="C365" s="102" t="s">
        <v>590</v>
      </c>
      <c r="D365" s="102" t="s">
        <v>84</v>
      </c>
      <c r="E365" s="102" t="s">
        <v>54</v>
      </c>
    </row>
    <row r="366" spans="3:5" ht="12.75">
      <c r="C366" s="102" t="s">
        <v>90</v>
      </c>
      <c r="D366" s="102" t="s">
        <v>91</v>
      </c>
      <c r="E366" s="102" t="s">
        <v>251</v>
      </c>
    </row>
    <row r="367" spans="3:5" ht="12.75">
      <c r="C367" s="102" t="s">
        <v>88</v>
      </c>
      <c r="D367" s="102" t="s">
        <v>79</v>
      </c>
      <c r="E367" s="102" t="s">
        <v>591</v>
      </c>
    </row>
    <row r="368" spans="3:5" ht="12.75">
      <c r="C368" s="102" t="s">
        <v>592</v>
      </c>
      <c r="D368" s="102" t="s">
        <v>593</v>
      </c>
      <c r="E368" s="102" t="s">
        <v>594</v>
      </c>
    </row>
    <row r="369" spans="3:5" ht="12.75">
      <c r="C369" s="102" t="s">
        <v>595</v>
      </c>
      <c r="D369" s="102" t="s">
        <v>61</v>
      </c>
      <c r="E369" s="102" t="s">
        <v>2</v>
      </c>
    </row>
    <row r="370" spans="3:5" ht="12.75">
      <c r="C370" s="102" t="s">
        <v>596</v>
      </c>
      <c r="D370" s="102" t="s">
        <v>39</v>
      </c>
      <c r="E370" s="102" t="s">
        <v>597</v>
      </c>
    </row>
    <row r="371" spans="3:5" ht="12.75">
      <c r="C371" s="102" t="s">
        <v>598</v>
      </c>
      <c r="D371" s="102" t="s">
        <v>312</v>
      </c>
      <c r="E371" s="102" t="s">
        <v>599</v>
      </c>
    </row>
    <row r="372" spans="3:5" ht="12.75">
      <c r="C372" s="102" t="s">
        <v>600</v>
      </c>
      <c r="D372" s="102" t="s">
        <v>171</v>
      </c>
      <c r="E372" s="102" t="s">
        <v>601</v>
      </c>
    </row>
    <row r="373" spans="3:5" ht="12.75">
      <c r="C373" s="102" t="s">
        <v>197</v>
      </c>
      <c r="D373" s="102" t="s">
        <v>312</v>
      </c>
      <c r="E373" s="102" t="s">
        <v>602</v>
      </c>
    </row>
    <row r="374" spans="3:5" ht="12.75">
      <c r="C374" s="102" t="s">
        <v>603</v>
      </c>
      <c r="D374" s="102" t="s">
        <v>312</v>
      </c>
      <c r="E374" s="102" t="s">
        <v>122</v>
      </c>
    </row>
    <row r="375" spans="3:5" ht="12.75">
      <c r="C375" s="102" t="s">
        <v>604</v>
      </c>
      <c r="D375" s="102" t="s">
        <v>33</v>
      </c>
      <c r="E375" s="102" t="s">
        <v>605</v>
      </c>
    </row>
    <row r="376" spans="3:5" ht="12.75">
      <c r="C376" s="102" t="s">
        <v>197</v>
      </c>
      <c r="D376" s="102" t="s">
        <v>362</v>
      </c>
      <c r="E376" s="102" t="s">
        <v>602</v>
      </c>
    </row>
    <row r="377" spans="3:5" ht="12.75">
      <c r="C377" s="102" t="s">
        <v>606</v>
      </c>
      <c r="D377" s="102" t="s">
        <v>191</v>
      </c>
      <c r="E377" s="102" t="s">
        <v>607</v>
      </c>
    </row>
    <row r="378" spans="3:5" ht="12.75">
      <c r="C378" s="102" t="s">
        <v>608</v>
      </c>
      <c r="D378" s="102" t="s">
        <v>487</v>
      </c>
      <c r="E378" s="102" t="s">
        <v>609</v>
      </c>
    </row>
    <row r="379" spans="3:5" ht="12.75">
      <c r="C379" s="102" t="s">
        <v>610</v>
      </c>
      <c r="D379" s="102" t="s">
        <v>39</v>
      </c>
      <c r="E379" s="102" t="s">
        <v>611</v>
      </c>
    </row>
    <row r="380" spans="3:5" ht="12.75">
      <c r="C380" s="102" t="s">
        <v>163</v>
      </c>
      <c r="D380" s="102" t="s">
        <v>79</v>
      </c>
      <c r="E380" s="102" t="s">
        <v>612</v>
      </c>
    </row>
    <row r="381" spans="3:5" ht="12.75">
      <c r="C381" s="102" t="s">
        <v>613</v>
      </c>
      <c r="D381" s="102" t="s">
        <v>91</v>
      </c>
      <c r="E381" s="102" t="s">
        <v>614</v>
      </c>
    </row>
    <row r="382" spans="3:5" ht="12.75">
      <c r="C382" s="102" t="s">
        <v>615</v>
      </c>
      <c r="D382" s="102" t="s">
        <v>244</v>
      </c>
      <c r="E382" s="102" t="s">
        <v>616</v>
      </c>
    </row>
    <row r="383" spans="3:5" ht="12.75">
      <c r="C383" s="102" t="s">
        <v>617</v>
      </c>
      <c r="D383" s="102" t="s">
        <v>487</v>
      </c>
      <c r="E383" s="102" t="s">
        <v>602</v>
      </c>
    </row>
    <row r="384" spans="3:5" ht="12.75">
      <c r="C384" s="102" t="s">
        <v>618</v>
      </c>
      <c r="D384" s="102" t="s">
        <v>46</v>
      </c>
      <c r="E384" s="102" t="s">
        <v>501</v>
      </c>
    </row>
    <row r="385" spans="3:5" ht="12.75">
      <c r="C385" s="102" t="s">
        <v>201</v>
      </c>
      <c r="D385" s="102" t="s">
        <v>480</v>
      </c>
      <c r="E385" s="102" t="s">
        <v>619</v>
      </c>
    </row>
    <row r="386" spans="3:5" ht="12.75">
      <c r="C386" s="102" t="s">
        <v>620</v>
      </c>
      <c r="D386" s="102" t="s">
        <v>452</v>
      </c>
      <c r="E386" s="102" t="s">
        <v>621</v>
      </c>
    </row>
    <row r="387" spans="3:5" ht="12.75">
      <c r="C387" s="102" t="s">
        <v>622</v>
      </c>
      <c r="D387" s="102" t="s">
        <v>171</v>
      </c>
      <c r="E387" s="102" t="s">
        <v>623</v>
      </c>
    </row>
    <row r="388" spans="3:5" ht="12.75">
      <c r="C388" s="102" t="s">
        <v>391</v>
      </c>
      <c r="D388" s="102" t="s">
        <v>97</v>
      </c>
      <c r="E388" s="102" t="s">
        <v>392</v>
      </c>
    </row>
    <row r="389" spans="3:5" ht="12.75">
      <c r="C389" s="102" t="s">
        <v>177</v>
      </c>
      <c r="D389" s="102" t="s">
        <v>25</v>
      </c>
      <c r="E389" s="102" t="s">
        <v>624</v>
      </c>
    </row>
    <row r="390" spans="3:5" ht="12.75">
      <c r="C390" s="102" t="s">
        <v>625</v>
      </c>
      <c r="D390" s="102" t="s">
        <v>312</v>
      </c>
      <c r="E390" s="102" t="s">
        <v>626</v>
      </c>
    </row>
    <row r="391" spans="3:5" ht="12.75">
      <c r="C391" s="102" t="s">
        <v>627</v>
      </c>
      <c r="D391" s="102" t="s">
        <v>628</v>
      </c>
      <c r="E391" s="102" t="s">
        <v>629</v>
      </c>
    </row>
    <row r="392" spans="3:5" ht="12.75">
      <c r="C392" s="102" t="s">
        <v>630</v>
      </c>
      <c r="D392" s="102" t="s">
        <v>398</v>
      </c>
      <c r="E392" s="102" t="s">
        <v>631</v>
      </c>
    </row>
    <row r="393" spans="3:5" ht="12.75">
      <c r="C393" s="102" t="s">
        <v>632</v>
      </c>
      <c r="D393" s="102" t="s">
        <v>552</v>
      </c>
      <c r="E393" s="102" t="s">
        <v>633</v>
      </c>
    </row>
    <row r="394" spans="3:5" ht="12.75">
      <c r="C394" s="102" t="s">
        <v>486</v>
      </c>
      <c r="D394" s="102" t="s">
        <v>244</v>
      </c>
      <c r="E394" s="102" t="s">
        <v>634</v>
      </c>
    </row>
    <row r="395" spans="3:5" ht="12.75">
      <c r="C395" s="102" t="s">
        <v>635</v>
      </c>
      <c r="D395" s="102" t="s">
        <v>61</v>
      </c>
      <c r="E395" s="102" t="s">
        <v>331</v>
      </c>
    </row>
    <row r="396" spans="3:5" ht="12.75">
      <c r="C396" s="102" t="s">
        <v>636</v>
      </c>
      <c r="D396" s="102" t="s">
        <v>244</v>
      </c>
      <c r="E396" s="102" t="s">
        <v>637</v>
      </c>
    </row>
    <row r="397" spans="3:5" ht="12.75">
      <c r="C397" s="102" t="s">
        <v>638</v>
      </c>
      <c r="D397" s="102" t="s">
        <v>91</v>
      </c>
      <c r="E397" s="102" t="s">
        <v>122</v>
      </c>
    </row>
    <row r="398" spans="3:5" ht="12.75">
      <c r="C398" s="102" t="s">
        <v>345</v>
      </c>
      <c r="D398" s="102" t="s">
        <v>28</v>
      </c>
      <c r="E398" s="102" t="s">
        <v>639</v>
      </c>
    </row>
    <row r="399" spans="3:5" ht="12.75">
      <c r="C399" s="102" t="s">
        <v>640</v>
      </c>
      <c r="D399" s="102" t="s">
        <v>295</v>
      </c>
      <c r="E399" s="102" t="s">
        <v>264</v>
      </c>
    </row>
    <row r="400" spans="3:5" ht="12.75">
      <c r="C400" s="102" t="s">
        <v>641</v>
      </c>
      <c r="D400" s="102" t="s">
        <v>642</v>
      </c>
      <c r="E400" s="102" t="s">
        <v>254</v>
      </c>
    </row>
    <row r="401" spans="3:5" ht="12.75">
      <c r="C401" s="102" t="s">
        <v>643</v>
      </c>
      <c r="D401" s="102" t="s">
        <v>644</v>
      </c>
      <c r="E401" s="102" t="s">
        <v>2</v>
      </c>
    </row>
    <row r="402" spans="3:5" ht="12.75">
      <c r="C402" s="102" t="s">
        <v>306</v>
      </c>
      <c r="D402" s="102" t="s">
        <v>645</v>
      </c>
      <c r="E402" s="102" t="s">
        <v>47</v>
      </c>
    </row>
    <row r="403" spans="3:5" ht="12.75">
      <c r="C403" s="102" t="s">
        <v>646</v>
      </c>
      <c r="D403" s="102" t="s">
        <v>25</v>
      </c>
      <c r="E403" s="102" t="s">
        <v>17</v>
      </c>
    </row>
    <row r="404" spans="3:5" ht="12.75">
      <c r="C404" s="102" t="s">
        <v>558</v>
      </c>
      <c r="D404" s="102" t="s">
        <v>312</v>
      </c>
      <c r="E404" s="102" t="s">
        <v>2</v>
      </c>
    </row>
    <row r="405" spans="3:5" ht="12.75">
      <c r="C405" s="102" t="s">
        <v>647</v>
      </c>
      <c r="D405" s="102" t="s">
        <v>39</v>
      </c>
      <c r="E405" s="102" t="s">
        <v>648</v>
      </c>
    </row>
    <row r="406" spans="3:5" ht="12.75">
      <c r="C406" s="102" t="s">
        <v>649</v>
      </c>
      <c r="D406" s="102" t="s">
        <v>312</v>
      </c>
      <c r="E406" s="102" t="s">
        <v>331</v>
      </c>
    </row>
    <row r="407" spans="3:5" ht="12.75">
      <c r="C407" s="102" t="s">
        <v>650</v>
      </c>
      <c r="D407" s="102" t="s">
        <v>79</v>
      </c>
      <c r="E407" s="102" t="s">
        <v>651</v>
      </c>
    </row>
    <row r="408" spans="3:5" ht="12.75">
      <c r="C408" s="102" t="s">
        <v>652</v>
      </c>
      <c r="D408" s="102" t="s">
        <v>653</v>
      </c>
      <c r="E408" s="102" t="s">
        <v>654</v>
      </c>
    </row>
    <row r="409" spans="3:5" ht="12.75">
      <c r="C409" s="102" t="s">
        <v>655</v>
      </c>
      <c r="D409" s="102" t="s">
        <v>97</v>
      </c>
      <c r="E409" s="102" t="s">
        <v>656</v>
      </c>
    </row>
    <row r="410" spans="3:5" ht="12.75">
      <c r="C410" s="102" t="s">
        <v>657</v>
      </c>
      <c r="D410" s="102" t="s">
        <v>202</v>
      </c>
      <c r="E410" s="102" t="s">
        <v>658</v>
      </c>
    </row>
    <row r="411" spans="3:5" ht="12.75">
      <c r="C411" s="102" t="s">
        <v>659</v>
      </c>
      <c r="D411" s="102" t="s">
        <v>660</v>
      </c>
      <c r="E411" s="102" t="s">
        <v>254</v>
      </c>
    </row>
    <row r="412" spans="3:5" ht="12.75">
      <c r="C412" s="102" t="s">
        <v>661</v>
      </c>
      <c r="D412" s="102" t="s">
        <v>61</v>
      </c>
      <c r="E412" s="102" t="s">
        <v>283</v>
      </c>
    </row>
    <row r="413" spans="3:5" ht="12.75">
      <c r="C413" s="102" t="s">
        <v>662</v>
      </c>
      <c r="D413" s="102" t="s">
        <v>312</v>
      </c>
      <c r="E413" s="102" t="s">
        <v>331</v>
      </c>
    </row>
    <row r="414" spans="3:5" ht="12.75">
      <c r="C414" s="102" t="s">
        <v>663</v>
      </c>
      <c r="D414" s="102" t="s">
        <v>642</v>
      </c>
      <c r="E414" s="102" t="s">
        <v>656</v>
      </c>
    </row>
    <row r="415" spans="3:5" ht="12.75">
      <c r="C415" s="102" t="s">
        <v>664</v>
      </c>
      <c r="D415" s="102" t="s">
        <v>487</v>
      </c>
      <c r="E415" s="102" t="s">
        <v>665</v>
      </c>
    </row>
    <row r="416" spans="3:5" ht="12.75">
      <c r="C416" s="102" t="s">
        <v>666</v>
      </c>
      <c r="D416" s="102" t="s">
        <v>37</v>
      </c>
      <c r="E416" s="102" t="s">
        <v>667</v>
      </c>
    </row>
    <row r="417" spans="3:5" ht="12.75">
      <c r="C417" s="102" t="s">
        <v>458</v>
      </c>
      <c r="D417" s="102" t="s">
        <v>39</v>
      </c>
      <c r="E417" s="102" t="s">
        <v>459</v>
      </c>
    </row>
    <row r="418" spans="3:5" ht="12.75">
      <c r="C418" s="102" t="s">
        <v>668</v>
      </c>
      <c r="D418" s="102" t="s">
        <v>33</v>
      </c>
      <c r="E418" s="102" t="s">
        <v>254</v>
      </c>
    </row>
    <row r="419" spans="3:5" ht="12.75">
      <c r="C419" s="102" t="s">
        <v>669</v>
      </c>
      <c r="D419" s="102" t="s">
        <v>366</v>
      </c>
      <c r="E419" s="102" t="s">
        <v>254</v>
      </c>
    </row>
    <row r="420" spans="3:5" ht="12.75">
      <c r="C420" s="102" t="s">
        <v>273</v>
      </c>
      <c r="D420" s="102" t="s">
        <v>171</v>
      </c>
      <c r="E420" s="102" t="s">
        <v>670</v>
      </c>
    </row>
    <row r="421" spans="3:5" ht="12.75">
      <c r="C421" s="102" t="s">
        <v>671</v>
      </c>
      <c r="D421" s="102" t="s">
        <v>454</v>
      </c>
      <c r="E421" s="102" t="s">
        <v>672</v>
      </c>
    </row>
    <row r="422" spans="3:5" ht="12.75">
      <c r="C422" s="102" t="s">
        <v>673</v>
      </c>
      <c r="D422" s="102" t="s">
        <v>61</v>
      </c>
      <c r="E422" s="102" t="s">
        <v>425</v>
      </c>
    </row>
    <row r="423" spans="3:5" ht="12.75">
      <c r="C423" s="102" t="s">
        <v>674</v>
      </c>
      <c r="D423" s="102" t="s">
        <v>290</v>
      </c>
      <c r="E423" s="102" t="s">
        <v>331</v>
      </c>
    </row>
    <row r="424" spans="3:5" ht="12.75">
      <c r="C424" s="102" t="s">
        <v>675</v>
      </c>
      <c r="D424" s="102" t="s">
        <v>191</v>
      </c>
      <c r="E424" s="102" t="s">
        <v>676</v>
      </c>
    </row>
    <row r="425" spans="3:5" ht="12.75">
      <c r="C425" s="102"/>
      <c r="D425" s="102"/>
      <c r="E425" s="102"/>
    </row>
    <row r="426" spans="3:5" ht="12.75">
      <c r="C426" s="102" t="s">
        <v>677</v>
      </c>
      <c r="D426" s="102"/>
      <c r="E426" s="102"/>
    </row>
    <row r="427" spans="3:5" ht="12.75">
      <c r="C427" s="102"/>
      <c r="D427" s="102"/>
      <c r="E427" s="102"/>
    </row>
    <row r="428" spans="3:5" ht="12.75">
      <c r="C428" s="102" t="s">
        <v>678</v>
      </c>
      <c r="D428" s="102" t="s">
        <v>679</v>
      </c>
      <c r="E428" s="102" t="s">
        <v>76</v>
      </c>
    </row>
    <row r="429" spans="3:5" ht="12.75">
      <c r="C429" s="102" t="s">
        <v>93</v>
      </c>
      <c r="D429" s="102" t="s">
        <v>552</v>
      </c>
      <c r="E429" s="102" t="s">
        <v>17</v>
      </c>
    </row>
    <row r="430" spans="3:5" ht="12.75">
      <c r="C430" s="102" t="s">
        <v>96</v>
      </c>
      <c r="D430" s="102" t="s">
        <v>97</v>
      </c>
      <c r="E430" s="102" t="s">
        <v>17</v>
      </c>
    </row>
    <row r="431" spans="3:5" ht="12.75">
      <c r="C431" s="102" t="s">
        <v>101</v>
      </c>
      <c r="D431" s="102" t="s">
        <v>102</v>
      </c>
      <c r="E431" s="102" t="s">
        <v>17</v>
      </c>
    </row>
    <row r="432" spans="3:5" ht="12.75">
      <c r="C432" s="102" t="s">
        <v>680</v>
      </c>
      <c r="D432" s="102" t="s">
        <v>362</v>
      </c>
      <c r="E432" s="102" t="s">
        <v>681</v>
      </c>
    </row>
    <row r="433" spans="3:5" ht="12.75">
      <c r="C433" s="102" t="s">
        <v>98</v>
      </c>
      <c r="D433" s="102" t="s">
        <v>99</v>
      </c>
      <c r="E433" s="102" t="s">
        <v>682</v>
      </c>
    </row>
    <row r="434" spans="3:5" ht="12.75">
      <c r="C434" s="102" t="s">
        <v>683</v>
      </c>
      <c r="D434" s="102" t="s">
        <v>25</v>
      </c>
      <c r="E434" s="102" t="s">
        <v>31</v>
      </c>
    </row>
    <row r="435" spans="3:5" ht="12.75">
      <c r="C435" s="102" t="s">
        <v>680</v>
      </c>
      <c r="D435" s="102" t="s">
        <v>79</v>
      </c>
      <c r="E435" s="102" t="s">
        <v>681</v>
      </c>
    </row>
    <row r="436" spans="3:5" ht="12.75">
      <c r="C436" s="102" t="s">
        <v>74</v>
      </c>
      <c r="D436" s="102" t="s">
        <v>312</v>
      </c>
      <c r="E436" s="102" t="s">
        <v>76</v>
      </c>
    </row>
    <row r="437" spans="3:5" ht="12.75">
      <c r="C437" s="102" t="s">
        <v>684</v>
      </c>
      <c r="D437" s="102" t="s">
        <v>312</v>
      </c>
      <c r="E437" s="102" t="s">
        <v>685</v>
      </c>
    </row>
    <row r="438" spans="3:5" ht="12.75">
      <c r="C438" s="102" t="s">
        <v>686</v>
      </c>
      <c r="D438" s="102" t="s">
        <v>25</v>
      </c>
      <c r="E438" s="102" t="s">
        <v>687</v>
      </c>
    </row>
    <row r="439" spans="3:5" ht="12.75">
      <c r="C439" s="102" t="s">
        <v>432</v>
      </c>
      <c r="D439" s="102" t="s">
        <v>244</v>
      </c>
      <c r="E439" s="102" t="s">
        <v>192</v>
      </c>
    </row>
    <row r="440" spans="3:5" ht="12.75">
      <c r="C440" s="102" t="s">
        <v>688</v>
      </c>
      <c r="D440" s="102" t="s">
        <v>171</v>
      </c>
      <c r="E440" s="102" t="s">
        <v>689</v>
      </c>
    </row>
    <row r="441" spans="3:5" ht="12.75">
      <c r="C441" s="102" t="s">
        <v>336</v>
      </c>
      <c r="D441" s="102" t="s">
        <v>79</v>
      </c>
      <c r="E441" s="102" t="s">
        <v>490</v>
      </c>
    </row>
    <row r="442" spans="3:5" ht="12.75">
      <c r="C442" s="102" t="s">
        <v>445</v>
      </c>
      <c r="D442" s="102" t="s">
        <v>362</v>
      </c>
      <c r="E442" s="102" t="s">
        <v>633</v>
      </c>
    </row>
    <row r="443" spans="3:5" ht="12.75">
      <c r="C443" s="102" t="s">
        <v>690</v>
      </c>
      <c r="D443" s="102" t="s">
        <v>171</v>
      </c>
      <c r="E443" s="102" t="s">
        <v>691</v>
      </c>
    </row>
    <row r="444" spans="3:5" ht="12.75">
      <c r="C444" s="102" t="s">
        <v>692</v>
      </c>
      <c r="D444" s="102" t="s">
        <v>28</v>
      </c>
      <c r="E444" s="102" t="s">
        <v>693</v>
      </c>
    </row>
    <row r="445" spans="3:5" ht="12.75">
      <c r="C445" s="102" t="s">
        <v>694</v>
      </c>
      <c r="D445" s="102" t="s">
        <v>695</v>
      </c>
      <c r="E445" s="102" t="s">
        <v>696</v>
      </c>
    </row>
    <row r="446" spans="3:5" ht="12.75">
      <c r="C446" s="102" t="s">
        <v>697</v>
      </c>
      <c r="D446" s="102" t="s">
        <v>362</v>
      </c>
      <c r="E446" s="102" t="s">
        <v>698</v>
      </c>
    </row>
    <row r="447" spans="3:5" ht="12.75">
      <c r="C447" s="102" t="s">
        <v>699</v>
      </c>
      <c r="D447" s="102" t="s">
        <v>171</v>
      </c>
      <c r="E447" s="102" t="s">
        <v>700</v>
      </c>
    </row>
    <row r="448" spans="3:5" ht="12.75">
      <c r="C448" s="102" t="s">
        <v>701</v>
      </c>
      <c r="D448" s="102" t="s">
        <v>171</v>
      </c>
      <c r="E448" s="102" t="s">
        <v>702</v>
      </c>
    </row>
    <row r="449" spans="3:5" ht="12.75">
      <c r="C449" s="102" t="s">
        <v>528</v>
      </c>
      <c r="D449" s="102" t="s">
        <v>97</v>
      </c>
      <c r="E449" s="102" t="s">
        <v>392</v>
      </c>
    </row>
    <row r="450" spans="3:5" ht="12.75">
      <c r="C450" s="102" t="s">
        <v>703</v>
      </c>
      <c r="D450" s="102" t="s">
        <v>704</v>
      </c>
      <c r="E450" s="102" t="s">
        <v>705</v>
      </c>
    </row>
    <row r="451" spans="3:5" ht="12.75">
      <c r="C451" s="102" t="s">
        <v>706</v>
      </c>
      <c r="D451" s="102" t="s">
        <v>707</v>
      </c>
      <c r="E451" s="102" t="s">
        <v>708</v>
      </c>
    </row>
    <row r="452" spans="3:5" ht="12.75">
      <c r="C452" s="102" t="s">
        <v>709</v>
      </c>
      <c r="D452" s="102" t="s">
        <v>312</v>
      </c>
      <c r="E452" s="102" t="s">
        <v>710</v>
      </c>
    </row>
    <row r="453" spans="3:5" ht="12.75">
      <c r="C453" s="102" t="s">
        <v>165</v>
      </c>
      <c r="D453" s="102" t="s">
        <v>25</v>
      </c>
      <c r="E453" s="102" t="s">
        <v>691</v>
      </c>
    </row>
    <row r="454" spans="3:5" ht="12.75">
      <c r="C454" s="102" t="s">
        <v>711</v>
      </c>
      <c r="D454" s="102" t="s">
        <v>191</v>
      </c>
      <c r="E454" s="102" t="s">
        <v>192</v>
      </c>
    </row>
    <row r="455" spans="3:5" ht="12.75">
      <c r="C455" s="102" t="s">
        <v>712</v>
      </c>
      <c r="D455" s="102" t="s">
        <v>46</v>
      </c>
      <c r="E455" s="102" t="s">
        <v>331</v>
      </c>
    </row>
    <row r="456" spans="3:5" ht="12.75">
      <c r="C456" s="102" t="s">
        <v>713</v>
      </c>
      <c r="D456" s="102" t="s">
        <v>28</v>
      </c>
      <c r="E456" s="102" t="s">
        <v>714</v>
      </c>
    </row>
    <row r="457" spans="3:5" ht="12.75">
      <c r="C457" s="102" t="s">
        <v>715</v>
      </c>
      <c r="D457" s="102" t="s">
        <v>716</v>
      </c>
      <c r="E457" s="102" t="s">
        <v>717</v>
      </c>
    </row>
    <row r="458" spans="3:5" ht="12.75">
      <c r="C458" s="102" t="s">
        <v>718</v>
      </c>
      <c r="D458" s="102" t="s">
        <v>400</v>
      </c>
      <c r="E458" s="102" t="s">
        <v>331</v>
      </c>
    </row>
    <row r="459" spans="3:5" ht="12.75">
      <c r="C459" s="102" t="s">
        <v>719</v>
      </c>
      <c r="D459" s="102" t="s">
        <v>720</v>
      </c>
      <c r="E459" s="102" t="s">
        <v>721</v>
      </c>
    </row>
    <row r="460" spans="3:5" ht="12.75">
      <c r="C460" s="102" t="s">
        <v>336</v>
      </c>
      <c r="D460" s="102" t="s">
        <v>722</v>
      </c>
      <c r="E460" s="102" t="s">
        <v>723</v>
      </c>
    </row>
    <row r="461" spans="3:5" ht="12.75">
      <c r="C461" s="102" t="s">
        <v>314</v>
      </c>
      <c r="D461" s="102" t="s">
        <v>315</v>
      </c>
      <c r="E461" s="102" t="s">
        <v>254</v>
      </c>
    </row>
    <row r="462" spans="3:5" ht="12.75">
      <c r="C462" s="102" t="s">
        <v>724</v>
      </c>
      <c r="D462" s="102" t="s">
        <v>542</v>
      </c>
      <c r="E462" s="102" t="s">
        <v>370</v>
      </c>
    </row>
    <row r="463" spans="3:5" ht="12.75">
      <c r="C463" s="102" t="s">
        <v>725</v>
      </c>
      <c r="D463" s="102" t="s">
        <v>49</v>
      </c>
      <c r="E463" s="102" t="s">
        <v>283</v>
      </c>
    </row>
    <row r="464" spans="3:5" ht="12.75">
      <c r="C464" s="102" t="s">
        <v>726</v>
      </c>
      <c r="D464" s="102" t="s">
        <v>91</v>
      </c>
      <c r="E464" s="102" t="s">
        <v>727</v>
      </c>
    </row>
    <row r="465" spans="3:5" ht="12.75">
      <c r="C465" s="102" t="s">
        <v>728</v>
      </c>
      <c r="D465" s="102" t="s">
        <v>171</v>
      </c>
      <c r="E465" s="102" t="s">
        <v>729</v>
      </c>
    </row>
    <row r="466" spans="3:5" ht="12.75">
      <c r="C466" s="102" t="s">
        <v>730</v>
      </c>
      <c r="D466" s="102" t="s">
        <v>449</v>
      </c>
      <c r="E466" s="102" t="s">
        <v>731</v>
      </c>
    </row>
    <row r="467" spans="3:5" ht="12.75">
      <c r="C467" s="102" t="s">
        <v>732</v>
      </c>
      <c r="D467" s="102" t="s">
        <v>97</v>
      </c>
      <c r="E467" s="102" t="s">
        <v>254</v>
      </c>
    </row>
    <row r="468" spans="3:5" ht="12.75">
      <c r="C468" s="102"/>
      <c r="D468" s="102"/>
      <c r="E468" s="102"/>
    </row>
    <row r="469" spans="3:5" ht="12.75">
      <c r="C469" s="102" t="s">
        <v>733</v>
      </c>
      <c r="D469" s="102"/>
      <c r="E469" s="102"/>
    </row>
    <row r="470" spans="3:5" ht="12.75">
      <c r="C470" s="102"/>
      <c r="D470" s="102"/>
      <c r="E470" s="102"/>
    </row>
    <row r="471" spans="3:5" ht="12.75">
      <c r="C471" s="102" t="s">
        <v>734</v>
      </c>
      <c r="D471" s="102" t="s">
        <v>104</v>
      </c>
      <c r="E471" s="102" t="s">
        <v>168</v>
      </c>
    </row>
    <row r="472" spans="3:5" ht="12.75">
      <c r="C472" s="102" t="s">
        <v>734</v>
      </c>
      <c r="D472" s="102" t="s">
        <v>107</v>
      </c>
      <c r="E472" s="102" t="s">
        <v>168</v>
      </c>
    </row>
    <row r="473" spans="3:5" ht="12.75">
      <c r="C473" s="102" t="s">
        <v>105</v>
      </c>
      <c r="D473" s="102" t="s">
        <v>111</v>
      </c>
      <c r="E473" s="102" t="s">
        <v>31</v>
      </c>
    </row>
    <row r="474" spans="3:5" ht="12.75">
      <c r="C474" s="102" t="s">
        <v>735</v>
      </c>
      <c r="D474" s="102" t="s">
        <v>736</v>
      </c>
      <c r="E474" s="102" t="s">
        <v>47</v>
      </c>
    </row>
    <row r="475" spans="3:5" ht="12.75">
      <c r="C475" s="102" t="s">
        <v>737</v>
      </c>
      <c r="D475" s="102" t="s">
        <v>738</v>
      </c>
      <c r="E475" s="102" t="s">
        <v>17</v>
      </c>
    </row>
    <row r="476" spans="3:5" ht="12.75">
      <c r="C476" s="102" t="s">
        <v>739</v>
      </c>
      <c r="D476" s="102" t="s">
        <v>740</v>
      </c>
      <c r="E476" s="102" t="s">
        <v>741</v>
      </c>
    </row>
    <row r="477" spans="3:5" ht="12.75">
      <c r="C477" s="102" t="s">
        <v>742</v>
      </c>
      <c r="D477" s="102" t="s">
        <v>118</v>
      </c>
      <c r="E477" s="102" t="s">
        <v>198</v>
      </c>
    </row>
    <row r="478" spans="3:5" ht="12.75">
      <c r="C478" s="102" t="s">
        <v>743</v>
      </c>
      <c r="D478" s="102" t="s">
        <v>744</v>
      </c>
      <c r="E478" s="102" t="s">
        <v>110</v>
      </c>
    </row>
    <row r="479" spans="3:5" ht="12.75">
      <c r="C479" s="102" t="s">
        <v>745</v>
      </c>
      <c r="D479" s="102" t="s">
        <v>107</v>
      </c>
      <c r="E479" s="102" t="s">
        <v>2</v>
      </c>
    </row>
    <row r="480" spans="3:5" ht="12.75">
      <c r="C480" s="102" t="s">
        <v>524</v>
      </c>
      <c r="D480" s="102" t="s">
        <v>746</v>
      </c>
      <c r="E480" s="102" t="s">
        <v>526</v>
      </c>
    </row>
    <row r="481" spans="3:5" ht="12.75">
      <c r="C481" s="102" t="s">
        <v>747</v>
      </c>
      <c r="D481" s="102" t="s">
        <v>104</v>
      </c>
      <c r="E481" s="102" t="s">
        <v>501</v>
      </c>
    </row>
    <row r="482" spans="3:5" ht="12.75">
      <c r="C482" s="102" t="s">
        <v>748</v>
      </c>
      <c r="D482" s="102" t="s">
        <v>749</v>
      </c>
      <c r="E482" s="102" t="s">
        <v>31</v>
      </c>
    </row>
    <row r="483" spans="3:5" ht="12.75">
      <c r="C483" s="102" t="s">
        <v>750</v>
      </c>
      <c r="D483" s="102" t="s">
        <v>132</v>
      </c>
      <c r="E483" s="102" t="s">
        <v>198</v>
      </c>
    </row>
    <row r="484" spans="3:5" ht="12.75">
      <c r="C484" s="102" t="s">
        <v>751</v>
      </c>
      <c r="D484" s="102" t="s">
        <v>752</v>
      </c>
      <c r="E484" s="102" t="s">
        <v>47</v>
      </c>
    </row>
    <row r="485" spans="3:5" ht="12.75">
      <c r="C485" s="102" t="s">
        <v>753</v>
      </c>
      <c r="D485" s="102" t="s">
        <v>754</v>
      </c>
      <c r="E485" s="102" t="s">
        <v>31</v>
      </c>
    </row>
    <row r="486" spans="3:5" ht="12.75">
      <c r="C486" s="102" t="s">
        <v>755</v>
      </c>
      <c r="D486" s="102" t="s">
        <v>756</v>
      </c>
      <c r="E486" s="102" t="s">
        <v>192</v>
      </c>
    </row>
    <row r="487" spans="3:5" ht="12.75">
      <c r="C487" s="102" t="s">
        <v>747</v>
      </c>
      <c r="D487" s="102" t="s">
        <v>757</v>
      </c>
      <c r="E487" s="102" t="s">
        <v>501</v>
      </c>
    </row>
    <row r="488" spans="3:5" ht="12.75">
      <c r="C488" s="102" t="s">
        <v>758</v>
      </c>
      <c r="D488" s="102" t="s">
        <v>132</v>
      </c>
      <c r="E488" s="102" t="s">
        <v>759</v>
      </c>
    </row>
    <row r="489" spans="3:5" ht="12.75">
      <c r="C489" s="102" t="s">
        <v>760</v>
      </c>
      <c r="D489" s="102" t="s">
        <v>761</v>
      </c>
      <c r="E489" s="102" t="s">
        <v>759</v>
      </c>
    </row>
    <row r="490" spans="3:5" ht="12.75">
      <c r="C490" s="102" t="s">
        <v>762</v>
      </c>
      <c r="D490" s="102" t="s">
        <v>761</v>
      </c>
      <c r="E490" s="102" t="s">
        <v>192</v>
      </c>
    </row>
    <row r="491" spans="3:5" ht="12.75">
      <c r="C491" s="102" t="s">
        <v>763</v>
      </c>
      <c r="D491" s="102" t="s">
        <v>764</v>
      </c>
      <c r="E491" s="102" t="s">
        <v>47</v>
      </c>
    </row>
    <row r="492" spans="3:5" ht="12.75">
      <c r="C492" s="102" t="s">
        <v>765</v>
      </c>
      <c r="D492" s="102" t="s">
        <v>118</v>
      </c>
      <c r="E492" s="102" t="s">
        <v>766</v>
      </c>
    </row>
    <row r="493" spans="3:5" ht="12.75">
      <c r="C493" s="102" t="s">
        <v>767</v>
      </c>
      <c r="D493" s="102" t="s">
        <v>768</v>
      </c>
      <c r="E493" s="102" t="s">
        <v>769</v>
      </c>
    </row>
    <row r="494" spans="3:5" ht="12.75">
      <c r="C494" s="102" t="s">
        <v>770</v>
      </c>
      <c r="D494" s="102" t="s">
        <v>771</v>
      </c>
      <c r="E494" s="102" t="s">
        <v>110</v>
      </c>
    </row>
    <row r="495" spans="3:5" ht="12.75">
      <c r="C495" s="102" t="s">
        <v>772</v>
      </c>
      <c r="D495" s="102" t="s">
        <v>752</v>
      </c>
      <c r="E495" s="102" t="s">
        <v>602</v>
      </c>
    </row>
    <row r="496" spans="3:5" ht="12.75">
      <c r="C496" s="102" t="s">
        <v>773</v>
      </c>
      <c r="D496" s="102" t="s">
        <v>106</v>
      </c>
      <c r="E496" s="102" t="s">
        <v>47</v>
      </c>
    </row>
    <row r="497" spans="3:5" ht="12.75">
      <c r="C497" s="102" t="s">
        <v>774</v>
      </c>
      <c r="D497" s="102" t="s">
        <v>775</v>
      </c>
      <c r="E497" s="102" t="s">
        <v>331</v>
      </c>
    </row>
    <row r="498" spans="3:5" ht="12.75">
      <c r="C498" s="102" t="s">
        <v>776</v>
      </c>
      <c r="D498" s="102" t="s">
        <v>115</v>
      </c>
      <c r="E498" s="102" t="s">
        <v>110</v>
      </c>
    </row>
    <row r="499" spans="3:5" ht="12.75">
      <c r="C499" s="102" t="s">
        <v>777</v>
      </c>
      <c r="D499" s="102" t="s">
        <v>128</v>
      </c>
      <c r="E499" s="102" t="s">
        <v>778</v>
      </c>
    </row>
    <row r="500" spans="3:5" ht="12.75">
      <c r="C500" s="102" t="s">
        <v>779</v>
      </c>
      <c r="D500" s="102" t="s">
        <v>780</v>
      </c>
      <c r="E500" s="102" t="s">
        <v>110</v>
      </c>
    </row>
    <row r="501" spans="3:5" ht="12.75">
      <c r="C501" s="102" t="s">
        <v>781</v>
      </c>
      <c r="D501" s="102" t="s">
        <v>132</v>
      </c>
      <c r="E501" s="102" t="s">
        <v>110</v>
      </c>
    </row>
    <row r="502" spans="3:5" ht="12.75">
      <c r="C502" s="102" t="s">
        <v>125</v>
      </c>
      <c r="D502" s="102" t="s">
        <v>126</v>
      </c>
      <c r="E502" s="102" t="s">
        <v>198</v>
      </c>
    </row>
    <row r="503" spans="3:5" ht="12.75">
      <c r="C503" s="102" t="s">
        <v>758</v>
      </c>
      <c r="D503" s="102" t="s">
        <v>782</v>
      </c>
      <c r="E503" s="102" t="s">
        <v>110</v>
      </c>
    </row>
    <row r="504" spans="3:5" ht="12.75">
      <c r="C504" s="102" t="s">
        <v>783</v>
      </c>
      <c r="D504" s="102" t="s">
        <v>784</v>
      </c>
      <c r="E504" s="102" t="s">
        <v>785</v>
      </c>
    </row>
    <row r="505" spans="3:5" ht="12.75">
      <c r="C505" s="102" t="s">
        <v>786</v>
      </c>
      <c r="D505" s="102" t="s">
        <v>761</v>
      </c>
      <c r="E505" s="102" t="s">
        <v>122</v>
      </c>
    </row>
    <row r="506" spans="3:5" ht="12.75">
      <c r="C506" s="102" t="s">
        <v>787</v>
      </c>
      <c r="D506" s="102" t="s">
        <v>104</v>
      </c>
      <c r="E506" s="102" t="s">
        <v>759</v>
      </c>
    </row>
    <row r="507" spans="3:5" ht="12.75">
      <c r="C507" s="102" t="s">
        <v>788</v>
      </c>
      <c r="D507" s="102" t="s">
        <v>752</v>
      </c>
      <c r="E507" s="102" t="s">
        <v>789</v>
      </c>
    </row>
    <row r="508" spans="3:5" ht="12.75">
      <c r="C508" s="102" t="s">
        <v>790</v>
      </c>
      <c r="D508" s="102" t="s">
        <v>749</v>
      </c>
      <c r="E508" s="102" t="s">
        <v>198</v>
      </c>
    </row>
    <row r="509" spans="3:5" ht="12.75">
      <c r="C509" s="102" t="s">
        <v>791</v>
      </c>
      <c r="D509" s="102" t="s">
        <v>749</v>
      </c>
      <c r="E509" s="102" t="s">
        <v>792</v>
      </c>
    </row>
    <row r="510" spans="3:5" ht="12.75">
      <c r="C510" s="102" t="s">
        <v>793</v>
      </c>
      <c r="D510" s="102" t="s">
        <v>794</v>
      </c>
      <c r="E510" s="102" t="s">
        <v>254</v>
      </c>
    </row>
    <row r="511" spans="3:5" ht="12.75">
      <c r="C511" s="102" t="s">
        <v>795</v>
      </c>
      <c r="D511" s="102" t="s">
        <v>796</v>
      </c>
      <c r="E511" s="102" t="s">
        <v>283</v>
      </c>
    </row>
    <row r="512" spans="3:5" ht="12.75">
      <c r="C512" s="102" t="s">
        <v>797</v>
      </c>
      <c r="D512" s="102" t="s">
        <v>798</v>
      </c>
      <c r="E512" s="102" t="s">
        <v>65</v>
      </c>
    </row>
    <row r="513" spans="3:5" ht="12.75">
      <c r="C513" s="102" t="s">
        <v>453</v>
      </c>
      <c r="D513" s="102" t="s">
        <v>799</v>
      </c>
      <c r="E513" s="102" t="s">
        <v>455</v>
      </c>
    </row>
    <row r="514" spans="3:5" ht="12.75">
      <c r="C514" s="102" t="s">
        <v>800</v>
      </c>
      <c r="D514" s="102" t="s">
        <v>115</v>
      </c>
      <c r="E514" s="102" t="s">
        <v>473</v>
      </c>
    </row>
    <row r="515" spans="3:5" ht="12.75">
      <c r="C515" s="102" t="s">
        <v>801</v>
      </c>
      <c r="D515" s="102" t="s">
        <v>121</v>
      </c>
      <c r="E515" s="102" t="s">
        <v>283</v>
      </c>
    </row>
    <row r="516" spans="3:5" ht="12.75">
      <c r="C516" s="102" t="s">
        <v>802</v>
      </c>
      <c r="D516" s="102" t="s">
        <v>803</v>
      </c>
      <c r="E516" s="102" t="s">
        <v>804</v>
      </c>
    </row>
    <row r="517" spans="3:5" ht="12.75">
      <c r="C517" s="102" t="s">
        <v>805</v>
      </c>
      <c r="D517" s="102" t="s">
        <v>782</v>
      </c>
      <c r="E517" s="102" t="s">
        <v>198</v>
      </c>
    </row>
    <row r="518" spans="3:5" ht="12.75">
      <c r="C518" s="102" t="s">
        <v>806</v>
      </c>
      <c r="D518" s="102" t="s">
        <v>807</v>
      </c>
      <c r="E518" s="102" t="s">
        <v>808</v>
      </c>
    </row>
    <row r="519" spans="3:5" ht="12.75">
      <c r="C519" s="102" t="s">
        <v>809</v>
      </c>
      <c r="D519" s="102" t="s">
        <v>810</v>
      </c>
      <c r="E519" s="102" t="s">
        <v>198</v>
      </c>
    </row>
    <row r="520" spans="3:5" ht="12.75">
      <c r="C520" s="102" t="s">
        <v>811</v>
      </c>
      <c r="D520" s="102" t="s">
        <v>752</v>
      </c>
      <c r="E520" s="102" t="s">
        <v>65</v>
      </c>
    </row>
    <row r="521" spans="3:5" ht="12.75">
      <c r="C521" s="102"/>
      <c r="D521" s="102"/>
      <c r="E521" s="102"/>
    </row>
    <row r="522" spans="3:5" ht="12.75">
      <c r="C522" s="102" t="s">
        <v>812</v>
      </c>
      <c r="D522" s="102"/>
      <c r="E522" s="102"/>
    </row>
    <row r="523" spans="3:5" ht="12.75">
      <c r="C523" s="102"/>
      <c r="D523" s="102"/>
      <c r="E523" s="102"/>
    </row>
    <row r="524" spans="3:5" ht="12.75">
      <c r="C524" s="102" t="s">
        <v>120</v>
      </c>
      <c r="D524" s="102" t="s">
        <v>121</v>
      </c>
      <c r="E524" s="102" t="s">
        <v>122</v>
      </c>
    </row>
    <row r="525" spans="3:5" ht="12.75">
      <c r="C525" s="102" t="s">
        <v>123</v>
      </c>
      <c r="D525" s="102" t="s">
        <v>124</v>
      </c>
      <c r="E525" s="102" t="s">
        <v>164</v>
      </c>
    </row>
    <row r="526" spans="3:5" ht="12.75">
      <c r="C526" s="102" t="s">
        <v>813</v>
      </c>
      <c r="D526" s="102" t="s">
        <v>814</v>
      </c>
      <c r="E526" s="102" t="s">
        <v>62</v>
      </c>
    </row>
    <row r="527" spans="3:5" ht="12.75">
      <c r="C527" s="102" t="s">
        <v>815</v>
      </c>
      <c r="D527" s="102" t="s">
        <v>810</v>
      </c>
      <c r="E527" s="102" t="s">
        <v>816</v>
      </c>
    </row>
    <row r="528" spans="3:5" ht="12.75">
      <c r="C528" s="102" t="s">
        <v>817</v>
      </c>
      <c r="D528" s="102" t="s">
        <v>139</v>
      </c>
      <c r="E528" s="102" t="s">
        <v>818</v>
      </c>
    </row>
    <row r="529" spans="3:5" ht="12.75">
      <c r="C529" s="102" t="s">
        <v>819</v>
      </c>
      <c r="D529" s="102" t="s">
        <v>132</v>
      </c>
      <c r="E529" s="102" t="s">
        <v>110</v>
      </c>
    </row>
    <row r="530" spans="3:5" ht="12.75">
      <c r="C530" s="102" t="s">
        <v>820</v>
      </c>
      <c r="D530" s="102" t="s">
        <v>807</v>
      </c>
      <c r="E530" s="102" t="s">
        <v>545</v>
      </c>
    </row>
    <row r="531" spans="3:5" ht="12.75">
      <c r="C531" s="102" t="s">
        <v>138</v>
      </c>
      <c r="D531" s="102" t="s">
        <v>139</v>
      </c>
      <c r="E531" s="102" t="s">
        <v>47</v>
      </c>
    </row>
    <row r="532" spans="3:5" ht="12.75">
      <c r="C532" s="102" t="s">
        <v>821</v>
      </c>
      <c r="D532" s="102" t="s">
        <v>822</v>
      </c>
      <c r="E532" s="102" t="s">
        <v>333</v>
      </c>
    </row>
    <row r="533" spans="3:5" ht="12.75">
      <c r="C533" s="102" t="s">
        <v>823</v>
      </c>
      <c r="D533" s="102" t="s">
        <v>824</v>
      </c>
      <c r="E533" s="102" t="s">
        <v>825</v>
      </c>
    </row>
    <row r="534" spans="3:5" ht="12.75">
      <c r="C534" s="102" t="s">
        <v>524</v>
      </c>
      <c r="D534" s="102" t="s">
        <v>826</v>
      </c>
      <c r="E534" s="102" t="s">
        <v>526</v>
      </c>
    </row>
    <row r="535" spans="3:5" ht="12.75">
      <c r="C535" s="102" t="s">
        <v>559</v>
      </c>
      <c r="D535" s="102" t="s">
        <v>827</v>
      </c>
      <c r="E535" s="102" t="s">
        <v>526</v>
      </c>
    </row>
    <row r="536" spans="3:5" ht="12.75">
      <c r="C536" s="102" t="s">
        <v>828</v>
      </c>
      <c r="D536" s="102" t="s">
        <v>121</v>
      </c>
      <c r="E536" s="102" t="s">
        <v>759</v>
      </c>
    </row>
    <row r="537" spans="3:5" ht="12.75">
      <c r="C537" s="102" t="s">
        <v>829</v>
      </c>
      <c r="D537" s="102" t="s">
        <v>830</v>
      </c>
      <c r="E537" s="102" t="s">
        <v>831</v>
      </c>
    </row>
    <row r="538" spans="3:5" ht="12.75">
      <c r="C538" s="102" t="s">
        <v>832</v>
      </c>
      <c r="D538" s="102" t="s">
        <v>121</v>
      </c>
      <c r="E538" s="102" t="s">
        <v>272</v>
      </c>
    </row>
    <row r="539" spans="3:5" ht="12.75">
      <c r="C539" s="102" t="s">
        <v>832</v>
      </c>
      <c r="D539" s="102" t="s">
        <v>752</v>
      </c>
      <c r="E539" s="102" t="s">
        <v>283</v>
      </c>
    </row>
    <row r="540" spans="3:5" ht="12.75">
      <c r="C540" s="102" t="s">
        <v>833</v>
      </c>
      <c r="D540" s="102" t="s">
        <v>132</v>
      </c>
      <c r="E540" s="102" t="s">
        <v>834</v>
      </c>
    </row>
    <row r="541" spans="3:5" ht="12.75">
      <c r="C541" s="102" t="s">
        <v>835</v>
      </c>
      <c r="D541" s="102" t="s">
        <v>836</v>
      </c>
      <c r="E541" s="102" t="s">
        <v>110</v>
      </c>
    </row>
    <row r="542" spans="3:5" ht="12.75">
      <c r="C542" s="102" t="s">
        <v>837</v>
      </c>
      <c r="D542" s="102" t="s">
        <v>838</v>
      </c>
      <c r="E542" s="102" t="s">
        <v>839</v>
      </c>
    </row>
    <row r="543" spans="3:5" ht="12.75">
      <c r="C543" s="102" t="s">
        <v>840</v>
      </c>
      <c r="D543" s="102" t="s">
        <v>841</v>
      </c>
      <c r="E543" s="102" t="s">
        <v>198</v>
      </c>
    </row>
    <row r="544" spans="3:5" ht="12.75">
      <c r="C544" s="102" t="s">
        <v>842</v>
      </c>
      <c r="D544" s="102" t="s">
        <v>810</v>
      </c>
      <c r="E544" s="102" t="s">
        <v>260</v>
      </c>
    </row>
    <row r="545" spans="3:5" ht="12.75">
      <c r="C545" s="102" t="s">
        <v>843</v>
      </c>
      <c r="D545" s="102" t="s">
        <v>844</v>
      </c>
      <c r="E545" s="102" t="s">
        <v>845</v>
      </c>
    </row>
    <row r="546" spans="3:5" ht="12.75">
      <c r="C546" s="102" t="s">
        <v>846</v>
      </c>
      <c r="D546" s="102" t="s">
        <v>139</v>
      </c>
      <c r="E546" s="102" t="s">
        <v>847</v>
      </c>
    </row>
    <row r="547" spans="3:5" ht="12.75">
      <c r="C547" s="102" t="s">
        <v>848</v>
      </c>
      <c r="D547" s="102" t="s">
        <v>807</v>
      </c>
      <c r="E547" s="102" t="s">
        <v>849</v>
      </c>
    </row>
    <row r="548" spans="3:5" ht="12.75">
      <c r="C548" s="102" t="s">
        <v>850</v>
      </c>
      <c r="D548" s="102" t="s">
        <v>130</v>
      </c>
      <c r="E548" s="102" t="s">
        <v>409</v>
      </c>
    </row>
    <row r="549" spans="3:5" ht="12.75">
      <c r="C549" s="102" t="s">
        <v>760</v>
      </c>
      <c r="D549" s="102" t="s">
        <v>115</v>
      </c>
      <c r="E549" s="102" t="s">
        <v>283</v>
      </c>
    </row>
    <row r="550" spans="3:5" ht="12.75">
      <c r="C550" s="102" t="s">
        <v>851</v>
      </c>
      <c r="D550" s="102" t="s">
        <v>852</v>
      </c>
      <c r="E550" s="102" t="s">
        <v>853</v>
      </c>
    </row>
    <row r="551" spans="3:5" ht="12.75">
      <c r="C551" s="102" t="s">
        <v>854</v>
      </c>
      <c r="D551" s="102" t="s">
        <v>855</v>
      </c>
      <c r="E551" s="102" t="s">
        <v>856</v>
      </c>
    </row>
    <row r="552" spans="3:5" ht="12.75">
      <c r="C552" s="102" t="s">
        <v>857</v>
      </c>
      <c r="D552" s="102" t="s">
        <v>858</v>
      </c>
      <c r="E552" s="102" t="s">
        <v>238</v>
      </c>
    </row>
    <row r="553" spans="3:5" ht="12.75">
      <c r="C553" s="102" t="s">
        <v>859</v>
      </c>
      <c r="D553" s="102" t="s">
        <v>113</v>
      </c>
      <c r="E553" s="102" t="s">
        <v>110</v>
      </c>
    </row>
    <row r="554" spans="3:5" ht="12.75">
      <c r="C554" s="102" t="s">
        <v>860</v>
      </c>
      <c r="D554" s="102" t="s">
        <v>830</v>
      </c>
      <c r="E554" s="102" t="s">
        <v>351</v>
      </c>
    </row>
    <row r="555" spans="3:5" ht="12.75">
      <c r="C555" s="102" t="s">
        <v>861</v>
      </c>
      <c r="D555" s="102" t="s">
        <v>754</v>
      </c>
      <c r="E555" s="102" t="s">
        <v>862</v>
      </c>
    </row>
    <row r="556" spans="3:5" ht="12.75">
      <c r="C556" s="102" t="s">
        <v>863</v>
      </c>
      <c r="D556" s="102" t="s">
        <v>864</v>
      </c>
      <c r="E556" s="102" t="s">
        <v>696</v>
      </c>
    </row>
    <row r="557" spans="3:5" ht="12.75">
      <c r="C557" s="102" t="s">
        <v>865</v>
      </c>
      <c r="D557" s="102" t="s">
        <v>798</v>
      </c>
      <c r="E557" s="102" t="s">
        <v>206</v>
      </c>
    </row>
    <row r="558" spans="3:5" ht="12.75">
      <c r="C558" s="102" t="s">
        <v>866</v>
      </c>
      <c r="D558" s="102" t="s">
        <v>807</v>
      </c>
      <c r="E558" s="102" t="s">
        <v>490</v>
      </c>
    </row>
    <row r="559" spans="3:5" ht="12.75">
      <c r="C559" s="102" t="s">
        <v>867</v>
      </c>
      <c r="D559" s="102" t="s">
        <v>104</v>
      </c>
      <c r="E559" s="102" t="s">
        <v>198</v>
      </c>
    </row>
    <row r="560" spans="3:5" ht="12.75">
      <c r="C560" s="102" t="s">
        <v>868</v>
      </c>
      <c r="D560" s="102" t="s">
        <v>756</v>
      </c>
      <c r="E560" s="102" t="s">
        <v>869</v>
      </c>
    </row>
    <row r="561" spans="3:5" ht="12.75">
      <c r="C561" s="102" t="s">
        <v>105</v>
      </c>
      <c r="D561" s="102" t="s">
        <v>838</v>
      </c>
      <c r="E561" s="102" t="s">
        <v>198</v>
      </c>
    </row>
    <row r="562" spans="3:5" ht="12.75">
      <c r="C562" s="102" t="s">
        <v>870</v>
      </c>
      <c r="D562" s="102" t="s">
        <v>756</v>
      </c>
      <c r="E562" s="102" t="s">
        <v>283</v>
      </c>
    </row>
    <row r="563" spans="3:5" ht="12.75">
      <c r="C563" s="102" t="s">
        <v>871</v>
      </c>
      <c r="D563" s="102" t="s">
        <v>115</v>
      </c>
      <c r="E563" s="102" t="s">
        <v>242</v>
      </c>
    </row>
    <row r="564" spans="3:5" ht="12.75">
      <c r="C564" s="102" t="s">
        <v>872</v>
      </c>
      <c r="D564" s="102" t="s">
        <v>873</v>
      </c>
      <c r="E564" s="102" t="s">
        <v>874</v>
      </c>
    </row>
    <row r="565" spans="3:5" ht="12.75">
      <c r="C565" s="102" t="s">
        <v>875</v>
      </c>
      <c r="D565" s="102" t="s">
        <v>736</v>
      </c>
      <c r="E565" s="102" t="s">
        <v>283</v>
      </c>
    </row>
    <row r="566" spans="3:5" ht="12.75">
      <c r="C566" s="102" t="s">
        <v>876</v>
      </c>
      <c r="D566" s="102" t="s">
        <v>838</v>
      </c>
      <c r="E566" s="102" t="s">
        <v>676</v>
      </c>
    </row>
    <row r="567" spans="3:5" ht="12.75">
      <c r="C567" s="102" t="s">
        <v>129</v>
      </c>
      <c r="D567" s="102" t="s">
        <v>130</v>
      </c>
      <c r="E567" s="102" t="s">
        <v>198</v>
      </c>
    </row>
    <row r="568" spans="3:5" ht="12.75">
      <c r="C568" s="102" t="s">
        <v>877</v>
      </c>
      <c r="D568" s="102" t="s">
        <v>744</v>
      </c>
      <c r="E568" s="102" t="s">
        <v>584</v>
      </c>
    </row>
    <row r="569" spans="3:5" ht="12.75">
      <c r="C569" s="102" t="s">
        <v>878</v>
      </c>
      <c r="D569" s="102" t="s">
        <v>106</v>
      </c>
      <c r="E569" s="102" t="s">
        <v>47</v>
      </c>
    </row>
    <row r="570" spans="3:5" ht="12.75">
      <c r="C570" s="102" t="s">
        <v>879</v>
      </c>
      <c r="D570" s="102" t="s">
        <v>736</v>
      </c>
      <c r="E570" s="102" t="s">
        <v>880</v>
      </c>
    </row>
    <row r="571" spans="3:5" ht="12.75">
      <c r="C571" s="102" t="s">
        <v>881</v>
      </c>
      <c r="D571" s="102" t="s">
        <v>132</v>
      </c>
      <c r="E571" s="102" t="s">
        <v>283</v>
      </c>
    </row>
    <row r="572" spans="3:5" ht="12.75">
      <c r="C572" s="102" t="s">
        <v>882</v>
      </c>
      <c r="D572" s="102" t="s">
        <v>883</v>
      </c>
      <c r="E572" s="102" t="s">
        <v>884</v>
      </c>
    </row>
    <row r="573" spans="3:5" ht="12.75">
      <c r="C573" s="102" t="s">
        <v>885</v>
      </c>
      <c r="D573" s="102" t="s">
        <v>886</v>
      </c>
      <c r="E573" s="102" t="s">
        <v>887</v>
      </c>
    </row>
    <row r="574" spans="3:5" ht="12.75">
      <c r="C574" s="102" t="s">
        <v>888</v>
      </c>
      <c r="D574" s="102" t="s">
        <v>814</v>
      </c>
      <c r="E574" s="102" t="s">
        <v>351</v>
      </c>
    </row>
    <row r="575" spans="3:5" ht="12.75">
      <c r="C575" s="102" t="s">
        <v>889</v>
      </c>
      <c r="D575" s="102" t="s">
        <v>890</v>
      </c>
      <c r="E575" s="102" t="s">
        <v>254</v>
      </c>
    </row>
    <row r="576" spans="3:5" ht="12.75">
      <c r="C576" s="102" t="s">
        <v>891</v>
      </c>
      <c r="D576" s="102" t="s">
        <v>814</v>
      </c>
      <c r="E576" s="102" t="s">
        <v>685</v>
      </c>
    </row>
    <row r="577" spans="3:5" ht="12.75">
      <c r="C577" s="102" t="s">
        <v>892</v>
      </c>
      <c r="D577" s="102" t="s">
        <v>132</v>
      </c>
      <c r="E577" s="102" t="s">
        <v>893</v>
      </c>
    </row>
    <row r="578" spans="3:5" ht="12.75">
      <c r="C578" s="102" t="s">
        <v>894</v>
      </c>
      <c r="D578" s="102" t="s">
        <v>121</v>
      </c>
      <c r="E578" s="102" t="s">
        <v>895</v>
      </c>
    </row>
    <row r="579" spans="3:5" ht="12.75">
      <c r="C579" s="102" t="s">
        <v>896</v>
      </c>
      <c r="D579" s="102" t="s">
        <v>814</v>
      </c>
      <c r="E579" s="102" t="s">
        <v>490</v>
      </c>
    </row>
    <row r="580" spans="3:5" ht="12.75">
      <c r="C580" s="102" t="s">
        <v>897</v>
      </c>
      <c r="D580" s="102" t="s">
        <v>115</v>
      </c>
      <c r="E580" s="102" t="s">
        <v>898</v>
      </c>
    </row>
    <row r="581" spans="3:5" ht="12.75">
      <c r="C581" s="102" t="s">
        <v>899</v>
      </c>
      <c r="D581" s="102" t="s">
        <v>900</v>
      </c>
      <c r="E581" s="102" t="s">
        <v>254</v>
      </c>
    </row>
    <row r="582" spans="3:5" ht="12.75">
      <c r="C582" s="102" t="s">
        <v>901</v>
      </c>
      <c r="D582" s="102" t="s">
        <v>902</v>
      </c>
      <c r="E582" s="102" t="s">
        <v>490</v>
      </c>
    </row>
    <row r="583" spans="3:5" ht="12.75">
      <c r="C583" s="102" t="s">
        <v>903</v>
      </c>
      <c r="D583" s="102" t="s">
        <v>904</v>
      </c>
      <c r="E583" s="102" t="s">
        <v>501</v>
      </c>
    </row>
    <row r="584" spans="3:5" ht="12.75">
      <c r="C584" s="102" t="s">
        <v>774</v>
      </c>
      <c r="D584" s="102" t="s">
        <v>139</v>
      </c>
      <c r="E584" s="102" t="s">
        <v>905</v>
      </c>
    </row>
    <row r="585" spans="3:5" ht="12.75">
      <c r="C585" s="102" t="s">
        <v>300</v>
      </c>
      <c r="D585" s="102" t="s">
        <v>826</v>
      </c>
      <c r="E585" s="102" t="s">
        <v>906</v>
      </c>
    </row>
    <row r="586" spans="3:5" ht="12.75">
      <c r="C586" s="102" t="s">
        <v>907</v>
      </c>
      <c r="D586" s="102" t="s">
        <v>908</v>
      </c>
      <c r="E586" s="102" t="s">
        <v>331</v>
      </c>
    </row>
    <row r="587" spans="3:5" ht="12.75">
      <c r="C587" s="102" t="s">
        <v>909</v>
      </c>
      <c r="D587" s="102" t="s">
        <v>910</v>
      </c>
      <c r="E587" s="102" t="s">
        <v>296</v>
      </c>
    </row>
    <row r="588" spans="3:5" ht="12.75">
      <c r="C588" s="102" t="s">
        <v>911</v>
      </c>
      <c r="D588" s="102" t="s">
        <v>807</v>
      </c>
      <c r="E588" s="102" t="s">
        <v>912</v>
      </c>
    </row>
    <row r="589" spans="3:5" ht="12.75">
      <c r="C589" s="102" t="s">
        <v>913</v>
      </c>
      <c r="D589" s="102" t="s">
        <v>803</v>
      </c>
      <c r="E589" s="102" t="s">
        <v>331</v>
      </c>
    </row>
    <row r="590" spans="3:5" ht="12.75">
      <c r="C590" s="102" t="s">
        <v>914</v>
      </c>
      <c r="D590" s="102" t="s">
        <v>824</v>
      </c>
      <c r="E590" s="102" t="s">
        <v>254</v>
      </c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8"/>
  <sheetViews>
    <sheetView view="pageBreakPreview" zoomScale="90" zoomScaleNormal="72" zoomScaleSheetLayoutView="90" workbookViewId="0" topLeftCell="A1">
      <pane xSplit="10" ySplit="3" topLeftCell="K16" activePane="bottomRight" state="frozen"/>
      <selection pane="topLeft" activeCell="A1" sqref="A1"/>
      <selection pane="topRight" activeCell="K1" sqref="K1"/>
      <selection pane="bottomLeft" activeCell="A16" sqref="A16"/>
      <selection pane="bottomRight" activeCell="I32" sqref="I32"/>
    </sheetView>
  </sheetViews>
  <sheetFormatPr defaultColWidth="12.00390625" defaultRowHeight="12.75"/>
  <cols>
    <col min="1" max="1" width="13.50390625" style="0" customWidth="1"/>
    <col min="2" max="2" width="11.625" style="0" customWidth="1"/>
    <col min="3" max="3" width="17.75390625" style="0" customWidth="1"/>
    <col min="4" max="4" width="7.25390625" style="0" customWidth="1"/>
    <col min="5" max="5" width="5.625" style="0" customWidth="1"/>
    <col min="6" max="6" width="6.875" style="0" customWidth="1"/>
    <col min="7" max="7" width="6.375" style="0" customWidth="1"/>
    <col min="8" max="8" width="8.25390625" style="0" customWidth="1"/>
    <col min="9" max="9" width="13.75390625" style="0" customWidth="1"/>
    <col min="10" max="16384" width="11.625" style="0" customWidth="1"/>
  </cols>
  <sheetData>
    <row r="1" spans="1:10" ht="12.75">
      <c r="A1" s="56" t="str">
        <f>'Zadani_bezcu HZ + P'!B1</f>
        <v>8.z. ZBP – 10.01.2015 „Znovín Kros“ </v>
      </c>
      <c r="B1" s="56"/>
      <c r="C1" s="56"/>
      <c r="D1" s="56"/>
      <c r="E1" s="56"/>
      <c r="F1" s="56"/>
      <c r="G1" s="56"/>
      <c r="H1" s="56"/>
      <c r="I1" s="56"/>
      <c r="J1" s="56"/>
    </row>
    <row r="2" spans="3:4" ht="12.75">
      <c r="C2" s="104" t="s">
        <v>915</v>
      </c>
      <c r="D2" t="s">
        <v>916</v>
      </c>
    </row>
    <row r="3" spans="1:10" ht="12.75">
      <c r="A3" s="105" t="s">
        <v>917</v>
      </c>
      <c r="B3" s="106" t="s">
        <v>5</v>
      </c>
      <c r="C3" s="106" t="s">
        <v>918</v>
      </c>
      <c r="D3" s="107" t="s">
        <v>919</v>
      </c>
      <c r="E3" s="107" t="s">
        <v>920</v>
      </c>
      <c r="F3" s="107" t="s">
        <v>921</v>
      </c>
      <c r="G3" s="107" t="s">
        <v>922</v>
      </c>
      <c r="H3" s="107" t="s">
        <v>923</v>
      </c>
      <c r="I3" s="107" t="s">
        <v>924</v>
      </c>
      <c r="J3" t="s">
        <v>925</v>
      </c>
    </row>
    <row r="4" spans="1:8" ht="12.75">
      <c r="A4" s="29">
        <f>ROW(C1)</f>
        <v>1</v>
      </c>
      <c r="B4" s="108">
        <v>2</v>
      </c>
      <c r="C4" s="109">
        <f>TIME(F4,G4,H4+(I4/1000))</f>
        <v>0.007152777777777778</v>
      </c>
      <c r="F4">
        <v>0</v>
      </c>
      <c r="G4">
        <v>10</v>
      </c>
      <c r="H4">
        <v>18</v>
      </c>
    </row>
    <row r="5" spans="1:8" ht="12.75">
      <c r="A5" s="29">
        <f>ROW(C2)</f>
        <v>2</v>
      </c>
      <c r="B5" s="108">
        <v>39</v>
      </c>
      <c r="C5" s="109">
        <f>TIME(F5,G5,H5+(I5/1000))</f>
        <v>0.007326388888888889</v>
      </c>
      <c r="F5">
        <v>0</v>
      </c>
      <c r="G5">
        <v>10</v>
      </c>
      <c r="H5">
        <v>33</v>
      </c>
    </row>
    <row r="6" spans="1:9" ht="12.75">
      <c r="A6" s="29">
        <f>ROW(C3)</f>
        <v>3</v>
      </c>
      <c r="B6" s="108">
        <v>19</v>
      </c>
      <c r="C6" s="109">
        <f>TIME(F6,G6,H6+(I6/1000))</f>
        <v>0.007337962962962963</v>
      </c>
      <c r="D6" s="107"/>
      <c r="E6" s="107"/>
      <c r="F6">
        <v>0</v>
      </c>
      <c r="G6">
        <v>10</v>
      </c>
      <c r="H6">
        <v>34</v>
      </c>
      <c r="I6" s="107"/>
    </row>
    <row r="7" spans="1:8" ht="12.75">
      <c r="A7" s="29">
        <f>ROW(C4)</f>
        <v>4</v>
      </c>
      <c r="B7" s="108">
        <v>31</v>
      </c>
      <c r="C7" s="109">
        <f>TIME(F7,G7,H7+(I7/1000))</f>
        <v>0.007430555555555556</v>
      </c>
      <c r="F7">
        <v>0</v>
      </c>
      <c r="G7">
        <v>10</v>
      </c>
      <c r="H7">
        <v>42</v>
      </c>
    </row>
    <row r="8" spans="1:8" ht="12.75">
      <c r="A8" s="29">
        <f>ROW(C5)</f>
        <v>5</v>
      </c>
      <c r="B8" s="108">
        <v>40</v>
      </c>
      <c r="C8" s="109">
        <f>TIME(F8,G8,H8+(I8/1000))</f>
        <v>0.007789351851851852</v>
      </c>
      <c r="F8">
        <v>0</v>
      </c>
      <c r="G8">
        <v>11</v>
      </c>
      <c r="H8">
        <v>13</v>
      </c>
    </row>
    <row r="9" spans="1:8" ht="12.75">
      <c r="A9" s="29">
        <f>ROW(C6)</f>
        <v>6</v>
      </c>
      <c r="B9" s="108">
        <v>11</v>
      </c>
      <c r="C9" s="109">
        <f>TIME(F9,G9,H9+(I9/1000))</f>
        <v>0.007847222222222222</v>
      </c>
      <c r="F9">
        <v>0</v>
      </c>
      <c r="G9">
        <v>11</v>
      </c>
      <c r="H9">
        <v>18</v>
      </c>
    </row>
    <row r="10" spans="1:8" ht="12.75">
      <c r="A10" s="29">
        <f>ROW(C7)</f>
        <v>7</v>
      </c>
      <c r="B10" s="108">
        <v>38</v>
      </c>
      <c r="C10" s="109">
        <f>TIME(F10,G10,H10+(I10/1000))</f>
        <v>0.008055555555555555</v>
      </c>
      <c r="F10">
        <v>0</v>
      </c>
      <c r="G10">
        <v>11</v>
      </c>
      <c r="H10">
        <v>36</v>
      </c>
    </row>
    <row r="11" spans="1:9" ht="12.75">
      <c r="A11" s="29">
        <f>ROW(C8)</f>
        <v>8</v>
      </c>
      <c r="B11" s="108">
        <v>10</v>
      </c>
      <c r="C11" s="109">
        <f>TIME(F11,G11,H11+(I11/1000))</f>
        <v>0.008171296296296296</v>
      </c>
      <c r="D11" s="107"/>
      <c r="E11" s="107"/>
      <c r="F11">
        <v>0</v>
      </c>
      <c r="G11">
        <v>11</v>
      </c>
      <c r="H11">
        <v>46</v>
      </c>
      <c r="I11" s="107"/>
    </row>
    <row r="12" spans="1:9" ht="12.75">
      <c r="A12" s="29">
        <f>ROW(C9)</f>
        <v>9</v>
      </c>
      <c r="B12" s="108">
        <v>53</v>
      </c>
      <c r="C12" s="109">
        <f>TIME(F12,G12,H12+(I12/1000))</f>
        <v>0.008287037037037037</v>
      </c>
      <c r="D12" s="107"/>
      <c r="E12" s="107"/>
      <c r="F12">
        <v>0</v>
      </c>
      <c r="G12">
        <v>11</v>
      </c>
      <c r="H12">
        <v>56</v>
      </c>
      <c r="I12" s="107"/>
    </row>
    <row r="13" spans="1:8" ht="12.75">
      <c r="A13" s="29">
        <f>ROW(C10)</f>
        <v>10</v>
      </c>
      <c r="B13" s="108">
        <v>48</v>
      </c>
      <c r="C13" s="109">
        <f>TIME(F13,G13,H13+(I13/1000))</f>
        <v>0.008449074074074074</v>
      </c>
      <c r="F13">
        <v>0</v>
      </c>
      <c r="G13">
        <v>12</v>
      </c>
      <c r="H13">
        <v>10</v>
      </c>
    </row>
    <row r="14" spans="1:9" ht="12.75">
      <c r="A14" s="29">
        <f>ROW(C11)</f>
        <v>11</v>
      </c>
      <c r="B14" s="108">
        <v>18</v>
      </c>
      <c r="C14" s="109">
        <f>TIME(F14,G14,H14+(I14/1000))</f>
        <v>0.008506944444444444</v>
      </c>
      <c r="D14" s="107"/>
      <c r="E14" s="107"/>
      <c r="F14">
        <v>0</v>
      </c>
      <c r="G14">
        <v>12</v>
      </c>
      <c r="H14">
        <v>15</v>
      </c>
      <c r="I14" s="107"/>
    </row>
    <row r="15" spans="1:8" ht="12.75">
      <c r="A15" s="29">
        <f>ROW(C12)</f>
        <v>12</v>
      </c>
      <c r="B15" s="108">
        <v>32</v>
      </c>
      <c r="C15" s="109">
        <f>TIME(F15,G15,H15+(I15/1000))</f>
        <v>0.008784722222222222</v>
      </c>
      <c r="F15">
        <v>0</v>
      </c>
      <c r="G15">
        <v>12</v>
      </c>
      <c r="H15">
        <v>39</v>
      </c>
    </row>
    <row r="16" spans="1:8" ht="12.75">
      <c r="A16" s="29">
        <f>ROW(C13)</f>
        <v>13</v>
      </c>
      <c r="B16" s="108">
        <v>47</v>
      </c>
      <c r="C16" s="109">
        <f>TIME(F16,G16,H16+(I16/1000))</f>
        <v>0.009305555555555555</v>
      </c>
      <c r="F16">
        <v>0</v>
      </c>
      <c r="G16">
        <v>13</v>
      </c>
      <c r="H16">
        <v>24</v>
      </c>
    </row>
    <row r="17" spans="1:9" ht="12.75">
      <c r="A17" s="29">
        <f>ROW(C14)</f>
        <v>14</v>
      </c>
      <c r="B17" s="108">
        <v>16</v>
      </c>
      <c r="C17" s="109">
        <f>TIME(F17,G17,H17+(I17/1000))</f>
        <v>0.009606481481481481</v>
      </c>
      <c r="D17" s="107"/>
      <c r="E17" s="107"/>
      <c r="F17">
        <v>0</v>
      </c>
      <c r="G17">
        <v>13</v>
      </c>
      <c r="H17">
        <v>50</v>
      </c>
      <c r="I17" s="107"/>
    </row>
    <row r="18" spans="1:9" ht="12.75">
      <c r="A18" s="29">
        <f>ROW(C15)</f>
        <v>15</v>
      </c>
      <c r="B18" s="108">
        <v>24</v>
      </c>
      <c r="C18" s="109">
        <f>TIME(F18,G18,H18+(I18/1000))</f>
        <v>0.009780092592592592</v>
      </c>
      <c r="D18" s="107"/>
      <c r="E18" s="107"/>
      <c r="F18">
        <v>0</v>
      </c>
      <c r="G18">
        <v>14</v>
      </c>
      <c r="H18">
        <v>5</v>
      </c>
      <c r="I18" s="107"/>
    </row>
    <row r="19" spans="1:9" ht="12.75">
      <c r="A19" s="29">
        <f>ROW(C16)</f>
        <v>16</v>
      </c>
      <c r="B19" s="108">
        <v>30</v>
      </c>
      <c r="C19" s="109">
        <f>TIME(F19,G19,H19+(I19/1000))</f>
        <v>0.009872685185185186</v>
      </c>
      <c r="D19" s="107"/>
      <c r="E19" s="107"/>
      <c r="F19">
        <v>0</v>
      </c>
      <c r="G19">
        <v>14</v>
      </c>
      <c r="H19">
        <v>13</v>
      </c>
      <c r="I19" s="107"/>
    </row>
    <row r="20" spans="1:8" ht="12.75">
      <c r="A20" s="29">
        <f>ROW(C17)</f>
        <v>17</v>
      </c>
      <c r="B20" s="108">
        <v>46</v>
      </c>
      <c r="C20" s="109">
        <f>TIME(F20,G20,H20+(I20/1000))</f>
        <v>0.010300925925925925</v>
      </c>
      <c r="F20">
        <v>0</v>
      </c>
      <c r="G20">
        <v>14</v>
      </c>
      <c r="H20">
        <v>50</v>
      </c>
    </row>
    <row r="21" spans="1:8" ht="12.75">
      <c r="A21" s="29">
        <f>ROW(C18)</f>
        <v>18</v>
      </c>
      <c r="B21" s="108">
        <v>56</v>
      </c>
      <c r="C21" s="109">
        <f>TIME(F21,G21,H21+(I21/1000))</f>
        <v>0.010520833333333333</v>
      </c>
      <c r="F21">
        <v>0</v>
      </c>
      <c r="G21">
        <v>15</v>
      </c>
      <c r="H21">
        <v>9</v>
      </c>
    </row>
    <row r="22" spans="1:8" ht="12.75">
      <c r="A22" s="29">
        <f>ROW(C19)</f>
        <v>19</v>
      </c>
      <c r="B22" s="108">
        <v>51</v>
      </c>
      <c r="C22" s="109">
        <f>TIME(F22,G22,H22+(I22/1000))</f>
        <v>0.011597222222222222</v>
      </c>
      <c r="F22">
        <v>0</v>
      </c>
      <c r="G22">
        <v>16</v>
      </c>
      <c r="H22">
        <v>42</v>
      </c>
    </row>
    <row r="23" spans="1:9" ht="12.75">
      <c r="A23" s="29">
        <f>ROW(C20)</f>
        <v>20</v>
      </c>
      <c r="B23" s="108">
        <v>50</v>
      </c>
      <c r="C23" s="109">
        <f>TIME(F23,G23,H23+(I23/1000))</f>
        <v>0.011597233796296296</v>
      </c>
      <c r="F23">
        <v>0</v>
      </c>
      <c r="G23">
        <v>16</v>
      </c>
      <c r="H23">
        <v>42</v>
      </c>
      <c r="I23">
        <v>1</v>
      </c>
    </row>
    <row r="24" spans="1:8" ht="12.75">
      <c r="A24" s="29">
        <f>ROW(C21)</f>
        <v>21</v>
      </c>
      <c r="B24" s="108">
        <v>26</v>
      </c>
      <c r="C24" s="109">
        <f>TIME(F24,G24,H24+(I24/1000))</f>
        <v>0.011817129629629629</v>
      </c>
      <c r="F24">
        <v>0</v>
      </c>
      <c r="G24">
        <v>17</v>
      </c>
      <c r="H24">
        <v>1</v>
      </c>
    </row>
    <row r="25" spans="1:8" ht="12.75">
      <c r="A25" s="29">
        <f>ROW(C22)</f>
        <v>22</v>
      </c>
      <c r="B25" s="108">
        <v>35</v>
      </c>
      <c r="C25" s="109">
        <f>TIME(F25,G25,H25+(I25/1000))</f>
        <v>0.012037037037037037</v>
      </c>
      <c r="F25">
        <v>0</v>
      </c>
      <c r="G25">
        <v>17</v>
      </c>
      <c r="H25">
        <v>20</v>
      </c>
    </row>
    <row r="26" spans="1:8" ht="12.75">
      <c r="A26" s="29">
        <f>ROW(C23)</f>
        <v>23</v>
      </c>
      <c r="B26" s="108">
        <v>27</v>
      </c>
      <c r="C26" s="109">
        <f>TIME(F26,G26,H26+(I26/1000))</f>
        <v>0.012453703703703703</v>
      </c>
      <c r="F26">
        <v>0</v>
      </c>
      <c r="G26">
        <v>17</v>
      </c>
      <c r="H26">
        <v>56</v>
      </c>
    </row>
    <row r="27" spans="1:8" ht="12.75">
      <c r="A27" s="29">
        <f>ROW(C24)</f>
        <v>24</v>
      </c>
      <c r="B27" s="108">
        <v>42</v>
      </c>
      <c r="C27" s="109">
        <f>TIME(F27,G27,H27+(I27/1000))</f>
        <v>0.012476851851851852</v>
      </c>
      <c r="F27">
        <v>0</v>
      </c>
      <c r="G27">
        <v>17</v>
      </c>
      <c r="H27">
        <v>58</v>
      </c>
    </row>
    <row r="28" spans="1:8" ht="12.75">
      <c r="A28" s="29">
        <f>ROW(C25)</f>
        <v>25</v>
      </c>
      <c r="B28" s="108">
        <v>7</v>
      </c>
      <c r="C28" s="109">
        <f>TIME(F28,G28,H28+(I28/1000))</f>
        <v>0.012719907407407407</v>
      </c>
      <c r="F28">
        <v>0</v>
      </c>
      <c r="G28">
        <v>18</v>
      </c>
      <c r="H28">
        <v>19</v>
      </c>
    </row>
    <row r="29" spans="1:9" ht="12.75">
      <c r="A29" s="29">
        <f>ROW(C26)</f>
        <v>26</v>
      </c>
      <c r="B29" s="108">
        <v>15</v>
      </c>
      <c r="C29" s="109">
        <f>TIME(F29,G29,H29+(I29/1000))</f>
        <v>0.012743055555555556</v>
      </c>
      <c r="F29">
        <v>0</v>
      </c>
      <c r="G29">
        <v>18</v>
      </c>
      <c r="H29">
        <v>21</v>
      </c>
      <c r="I29" s="107"/>
    </row>
    <row r="30" spans="1:8" ht="12.75">
      <c r="A30" s="29">
        <f>ROW(C27)</f>
        <v>27</v>
      </c>
      <c r="B30" s="108">
        <v>1</v>
      </c>
      <c r="C30" s="109">
        <f>TIME(F30,G30,H30+(I30/1000))</f>
        <v>0.013217592592592593</v>
      </c>
      <c r="F30">
        <v>0</v>
      </c>
      <c r="G30">
        <v>19</v>
      </c>
      <c r="H30">
        <v>2</v>
      </c>
    </row>
    <row r="31" spans="1:8" ht="12.75">
      <c r="A31" s="29">
        <f>ROW(C28)</f>
        <v>28</v>
      </c>
      <c r="B31" s="108">
        <v>13</v>
      </c>
      <c r="C31" s="109">
        <f>TIME(F31,G31,H31+(I31/1000))</f>
        <v>0.01326388888888889</v>
      </c>
      <c r="F31">
        <v>0</v>
      </c>
      <c r="G31">
        <v>19</v>
      </c>
      <c r="H31">
        <v>6</v>
      </c>
    </row>
    <row r="32" spans="1:8" ht="12.75">
      <c r="A32" s="29">
        <f>ROW(C29)</f>
        <v>29</v>
      </c>
      <c r="B32" s="108">
        <v>44</v>
      </c>
      <c r="C32" s="109">
        <f>TIME(F32,G32,H32+(I32/1000))</f>
        <v>0.013310185185185185</v>
      </c>
      <c r="F32">
        <v>0</v>
      </c>
      <c r="G32">
        <v>19</v>
      </c>
      <c r="H32">
        <v>10</v>
      </c>
    </row>
    <row r="33" spans="1:8" ht="12.75">
      <c r="A33" s="29">
        <f>ROW(C30)</f>
        <v>30</v>
      </c>
      <c r="B33" s="108">
        <v>20</v>
      </c>
      <c r="C33" s="109">
        <f>TIME(F33,G33,H33+(I33/1000))</f>
        <v>0.013321759259259259</v>
      </c>
      <c r="F33">
        <v>0</v>
      </c>
      <c r="G33">
        <v>19</v>
      </c>
      <c r="H33">
        <v>11</v>
      </c>
    </row>
    <row r="34" spans="1:8" ht="12.75">
      <c r="A34" s="29">
        <f>ROW(C31)</f>
        <v>31</v>
      </c>
      <c r="B34" s="108">
        <v>59</v>
      </c>
      <c r="C34" s="109">
        <f>TIME(F34,G34,H34+(I34/1000))</f>
        <v>0.013402777777777777</v>
      </c>
      <c r="F34">
        <v>0</v>
      </c>
      <c r="G34">
        <v>19</v>
      </c>
      <c r="H34">
        <v>18</v>
      </c>
    </row>
    <row r="35" spans="1:8" ht="12.75">
      <c r="A35" s="29">
        <f>ROW(C32)</f>
        <v>32</v>
      </c>
      <c r="B35" s="108">
        <v>36</v>
      </c>
      <c r="C35" s="109">
        <f>TIME(F35,G35,H35+(I35/1000))</f>
        <v>0.013425925925925926</v>
      </c>
      <c r="F35">
        <v>0</v>
      </c>
      <c r="G35">
        <v>19</v>
      </c>
      <c r="H35">
        <v>20</v>
      </c>
    </row>
    <row r="36" spans="1:8" ht="12.75">
      <c r="A36" s="29">
        <f>ROW(C33)</f>
        <v>33</v>
      </c>
      <c r="B36" s="108">
        <v>22</v>
      </c>
      <c r="C36" s="109">
        <f>TIME(F36,G36,H36+(I36/1000))</f>
        <v>0.013564814814814814</v>
      </c>
      <c r="F36">
        <v>0</v>
      </c>
      <c r="G36">
        <v>19</v>
      </c>
      <c r="H36">
        <v>32</v>
      </c>
    </row>
    <row r="37" spans="1:8" ht="12.75">
      <c r="A37" s="29">
        <f>ROW(C34)</f>
        <v>34</v>
      </c>
      <c r="B37" s="108">
        <v>3</v>
      </c>
      <c r="C37" s="109">
        <f>TIME(F37,G37,H37+(I37/1000))</f>
        <v>0.01357638888888889</v>
      </c>
      <c r="F37">
        <v>0</v>
      </c>
      <c r="G37">
        <v>19</v>
      </c>
      <c r="H37">
        <v>33</v>
      </c>
    </row>
    <row r="38" spans="1:8" ht="12.75">
      <c r="A38" s="29">
        <f>ROW(C35)</f>
        <v>35</v>
      </c>
      <c r="B38" s="108">
        <v>14</v>
      </c>
      <c r="C38" s="109">
        <f>TIME(F38,G38,H38+(I38/1000))</f>
        <v>0.013622685185185186</v>
      </c>
      <c r="F38">
        <v>0</v>
      </c>
      <c r="G38">
        <v>19</v>
      </c>
      <c r="H38">
        <v>37</v>
      </c>
    </row>
    <row r="39" spans="1:8" ht="12.75">
      <c r="A39" s="29">
        <f>ROW(C36)</f>
        <v>36</v>
      </c>
      <c r="B39" s="108">
        <v>23</v>
      </c>
      <c r="C39" s="109">
        <f>TIME(F39,G39,H39+(I39/1000))</f>
        <v>0.013831018518518519</v>
      </c>
      <c r="F39">
        <v>0</v>
      </c>
      <c r="G39">
        <v>19</v>
      </c>
      <c r="H39">
        <v>55</v>
      </c>
    </row>
    <row r="40" spans="1:8" ht="12.75">
      <c r="A40" s="29">
        <f>ROW(C37)</f>
        <v>37</v>
      </c>
      <c r="B40" s="108">
        <v>21</v>
      </c>
      <c r="C40" s="109">
        <f>TIME(F40,G40,H40+(I40/1000))</f>
        <v>0.013888888888888888</v>
      </c>
      <c r="F40">
        <v>0</v>
      </c>
      <c r="G40">
        <v>20</v>
      </c>
      <c r="H40">
        <v>0</v>
      </c>
    </row>
    <row r="41" spans="1:8" ht="12.75">
      <c r="A41" s="29">
        <f>ROW(C38)</f>
        <v>38</v>
      </c>
      <c r="B41" s="108">
        <v>49</v>
      </c>
      <c r="C41" s="109">
        <f>TIME(F41,G41,H41+(I41/1000))</f>
        <v>0.013912037037037037</v>
      </c>
      <c r="F41">
        <v>0</v>
      </c>
      <c r="G41">
        <v>20</v>
      </c>
      <c r="H41">
        <v>2</v>
      </c>
    </row>
    <row r="42" spans="1:8" ht="12.75">
      <c r="A42" s="29">
        <f>ROW(C39)</f>
        <v>39</v>
      </c>
      <c r="B42" s="108">
        <v>9</v>
      </c>
      <c r="C42" s="109">
        <f>TIME(F42,G42,H42+(I42/1000))</f>
        <v>0.01394675925925926</v>
      </c>
      <c r="F42">
        <v>0</v>
      </c>
      <c r="G42">
        <v>20</v>
      </c>
      <c r="H42">
        <v>5</v>
      </c>
    </row>
    <row r="43" spans="1:8" ht="12.75">
      <c r="A43" s="29">
        <f>ROW(C40)</f>
        <v>40</v>
      </c>
      <c r="B43" s="108">
        <v>12</v>
      </c>
      <c r="C43" s="109">
        <f>TIME(F43,G43,H43+(I43/1000))</f>
        <v>0.014456018518518519</v>
      </c>
      <c r="F43">
        <v>0</v>
      </c>
      <c r="G43">
        <v>20</v>
      </c>
      <c r="H43">
        <v>49</v>
      </c>
    </row>
    <row r="44" spans="1:8" ht="12.75">
      <c r="A44" s="29">
        <f>ROW(C41)</f>
        <v>41</v>
      </c>
      <c r="B44" s="108">
        <v>43</v>
      </c>
      <c r="C44" s="109">
        <f>TIME(F44,G44,H44+(I44/1000))</f>
        <v>0.014641203703703703</v>
      </c>
      <c r="F44">
        <v>0</v>
      </c>
      <c r="G44">
        <v>21</v>
      </c>
      <c r="H44">
        <v>5</v>
      </c>
    </row>
    <row r="45" spans="1:8" ht="12.75">
      <c r="A45" s="29">
        <f>ROW(C42)</f>
        <v>42</v>
      </c>
      <c r="B45" s="108">
        <v>5</v>
      </c>
      <c r="C45" s="109">
        <f>TIME(F45,G45,H45+(I45/1000))</f>
        <v>0.014756944444444444</v>
      </c>
      <c r="F45">
        <v>0</v>
      </c>
      <c r="G45">
        <v>21</v>
      </c>
      <c r="H45">
        <v>15</v>
      </c>
    </row>
    <row r="46" spans="1:8" ht="12.75">
      <c r="A46" s="29">
        <f>ROW(C43)</f>
        <v>43</v>
      </c>
      <c r="B46" s="108">
        <v>37</v>
      </c>
      <c r="C46" s="109">
        <f>TIME(F46,G46,H46+(I46/1000))</f>
        <v>0.014918981481481481</v>
      </c>
      <c r="F46">
        <v>0</v>
      </c>
      <c r="G46">
        <v>21</v>
      </c>
      <c r="H46">
        <v>29</v>
      </c>
    </row>
    <row r="47" spans="1:8" ht="12.75">
      <c r="A47" s="29">
        <f>ROW(C44)</f>
        <v>44</v>
      </c>
      <c r="B47" s="108">
        <v>52</v>
      </c>
      <c r="C47" s="109">
        <f>TIME(F47,G47,H47+(I47/1000))</f>
        <v>0.01505787037037037</v>
      </c>
      <c r="F47">
        <v>0</v>
      </c>
      <c r="G47">
        <v>21</v>
      </c>
      <c r="H47">
        <v>41</v>
      </c>
    </row>
    <row r="48" spans="1:9" ht="12.75">
      <c r="A48" s="29">
        <f>ROW(C45)</f>
        <v>45</v>
      </c>
      <c r="B48" s="108">
        <v>41</v>
      </c>
      <c r="C48" s="109">
        <f>TIME(F48,G48,H48+(I48/1000))</f>
        <v>0.015057881944444445</v>
      </c>
      <c r="F48">
        <v>0</v>
      </c>
      <c r="G48">
        <v>21</v>
      </c>
      <c r="H48">
        <v>41</v>
      </c>
      <c r="I48">
        <v>1</v>
      </c>
    </row>
    <row r="49" spans="1:8" ht="12.75">
      <c r="A49" s="29">
        <f>ROW(C46)</f>
        <v>46</v>
      </c>
      <c r="B49" s="108">
        <v>17</v>
      </c>
      <c r="C49" s="109">
        <f>TIME(F49,G49,H49+(I49/1000))</f>
        <v>0.015335648148148149</v>
      </c>
      <c r="F49">
        <v>0</v>
      </c>
      <c r="G49">
        <v>22</v>
      </c>
      <c r="H49">
        <v>5</v>
      </c>
    </row>
    <row r="50" spans="1:8" ht="12.75">
      <c r="A50" s="29">
        <f>ROW(C47)</f>
        <v>47</v>
      </c>
      <c r="B50" s="108">
        <v>57</v>
      </c>
      <c r="C50" s="109">
        <f>TIME(F50,G50,H50+(I50/1000))</f>
        <v>0.015520833333333333</v>
      </c>
      <c r="F50">
        <v>0</v>
      </c>
      <c r="G50">
        <v>22</v>
      </c>
      <c r="H50">
        <v>21</v>
      </c>
    </row>
    <row r="51" spans="1:8" ht="12.75">
      <c r="A51" s="29">
        <f>ROW(C48)</f>
        <v>48</v>
      </c>
      <c r="B51" s="108">
        <v>8</v>
      </c>
      <c r="C51" s="109">
        <f>TIME(F51,G51,H51+(I51/1000))</f>
        <v>0.015601851851851851</v>
      </c>
      <c r="F51">
        <v>0</v>
      </c>
      <c r="G51">
        <v>22</v>
      </c>
      <c r="H51">
        <v>28</v>
      </c>
    </row>
    <row r="52" spans="1:8" ht="12.75">
      <c r="A52" s="29">
        <f>ROW(C49)</f>
        <v>49</v>
      </c>
      <c r="B52" s="108">
        <v>33</v>
      </c>
      <c r="C52" s="109">
        <f>TIME(F52,G52,H52+(I52/1000))</f>
        <v>0.01607638888888889</v>
      </c>
      <c r="F52">
        <v>0</v>
      </c>
      <c r="G52">
        <v>23</v>
      </c>
      <c r="H52">
        <v>9</v>
      </c>
    </row>
    <row r="53" spans="1:8" ht="12.75">
      <c r="A53" s="29">
        <f>ROW(C50)</f>
        <v>50</v>
      </c>
      <c r="B53" s="108">
        <v>6</v>
      </c>
      <c r="C53" s="109">
        <f>TIME(F53,G53,H53+(I53/1000))</f>
        <v>0.016122685185185184</v>
      </c>
      <c r="F53">
        <v>0</v>
      </c>
      <c r="G53">
        <v>23</v>
      </c>
      <c r="H53">
        <v>13</v>
      </c>
    </row>
    <row r="54" spans="1:8" ht="12.75">
      <c r="A54" s="29">
        <f>ROW(C51)</f>
        <v>51</v>
      </c>
      <c r="B54" s="108">
        <v>58</v>
      </c>
      <c r="C54" s="109">
        <f>TIME(F54,G54,H54+(I54/1000))</f>
        <v>0.016747685185185185</v>
      </c>
      <c r="F54">
        <v>0</v>
      </c>
      <c r="G54">
        <v>24</v>
      </c>
      <c r="H54">
        <v>7</v>
      </c>
    </row>
    <row r="55" spans="1:8" ht="12.75">
      <c r="A55" s="29">
        <f>ROW(C52)</f>
        <v>52</v>
      </c>
      <c r="B55" s="108">
        <v>25</v>
      </c>
      <c r="C55" s="109">
        <f>TIME(F55,G55,H55+(I55/1000))</f>
        <v>0.016898148148148148</v>
      </c>
      <c r="F55">
        <v>0</v>
      </c>
      <c r="G55">
        <v>24</v>
      </c>
      <c r="H55">
        <v>20</v>
      </c>
    </row>
    <row r="56" spans="1:8" ht="12.75">
      <c r="A56" s="29">
        <f>ROW(C53)</f>
        <v>53</v>
      </c>
      <c r="B56" s="108">
        <v>4</v>
      </c>
      <c r="C56" s="109">
        <f>TIME(F56,G56,H56+(I56/1000))</f>
        <v>0.01695601851851852</v>
      </c>
      <c r="F56">
        <v>0</v>
      </c>
      <c r="G56">
        <v>24</v>
      </c>
      <c r="H56">
        <v>25</v>
      </c>
    </row>
    <row r="57" spans="1:8" ht="12.75">
      <c r="A57" s="29">
        <f>ROW(C54)</f>
        <v>54</v>
      </c>
      <c r="B57" s="108">
        <v>45</v>
      </c>
      <c r="C57" s="109">
        <f>TIME(F57,G57,H57+(I57/1000))</f>
        <v>0.017094907407407406</v>
      </c>
      <c r="F57">
        <v>0</v>
      </c>
      <c r="G57">
        <v>24</v>
      </c>
      <c r="H57">
        <v>37</v>
      </c>
    </row>
    <row r="58" spans="1:8" ht="12.75">
      <c r="A58" s="29">
        <f>ROW(C55)</f>
        <v>55</v>
      </c>
      <c r="B58" s="108">
        <v>55</v>
      </c>
      <c r="C58" s="109">
        <f>TIME(F58,G58,H58+(I58/1000))</f>
        <v>0.017708333333333333</v>
      </c>
      <c r="F58">
        <v>0</v>
      </c>
      <c r="G58">
        <v>25</v>
      </c>
      <c r="H58">
        <v>30</v>
      </c>
    </row>
    <row r="59" spans="1:8" ht="12.75">
      <c r="A59" s="29">
        <f>ROW(C56)</f>
        <v>56</v>
      </c>
      <c r="B59" s="108">
        <v>54</v>
      </c>
      <c r="C59" s="109">
        <f>TIME(F59,G59,H59+(I59/1000))</f>
        <v>0.01857638888888889</v>
      </c>
      <c r="F59">
        <v>0</v>
      </c>
      <c r="G59">
        <v>26</v>
      </c>
      <c r="H59">
        <v>45</v>
      </c>
    </row>
    <row r="60" spans="1:8" ht="12.75">
      <c r="A60" s="29">
        <f>ROW(C57)</f>
        <v>57</v>
      </c>
      <c r="B60" s="108">
        <v>29</v>
      </c>
      <c r="C60" s="109">
        <f>TIME(F60,G60,H60+(I60/1000))</f>
        <v>0.01925925925925926</v>
      </c>
      <c r="F60">
        <v>0</v>
      </c>
      <c r="G60">
        <v>27</v>
      </c>
      <c r="H60">
        <v>44</v>
      </c>
    </row>
    <row r="61" spans="1:8" ht="12.75">
      <c r="A61" s="29">
        <f>ROW(C58)</f>
        <v>58</v>
      </c>
      <c r="B61" s="108">
        <v>28</v>
      </c>
      <c r="C61" s="109">
        <f>TIME(F61,G61,H61+(I61/1000))</f>
        <v>0.019328703703703702</v>
      </c>
      <c r="F61">
        <v>0</v>
      </c>
      <c r="G61">
        <v>27</v>
      </c>
      <c r="H61">
        <v>50</v>
      </c>
    </row>
    <row r="62" spans="1:8" ht="12.75">
      <c r="A62" s="29">
        <f>ROW(C59)</f>
        <v>59</v>
      </c>
      <c r="B62" s="108"/>
      <c r="C62" s="109">
        <f>TIME(F62,G62,H62+(I62/1000))</f>
        <v>0</v>
      </c>
      <c r="F62">
        <v>0</v>
      </c>
      <c r="G62">
        <v>0</v>
      </c>
      <c r="H62">
        <v>0</v>
      </c>
    </row>
    <row r="63" spans="1:8" ht="12.75">
      <c r="A63" s="29">
        <f>ROW(C60)</f>
        <v>60</v>
      </c>
      <c r="B63" s="108"/>
      <c r="C63" s="109">
        <f>TIME(F63,G63,H63+(I63/1000))</f>
        <v>0</v>
      </c>
      <c r="F63">
        <v>0</v>
      </c>
      <c r="G63">
        <v>0</v>
      </c>
      <c r="H63">
        <v>0</v>
      </c>
    </row>
    <row r="64" spans="1:8" ht="12.75">
      <c r="A64" s="29">
        <f>ROW(C61)</f>
        <v>61</v>
      </c>
      <c r="B64" s="108"/>
      <c r="C64" s="109">
        <f>TIME(F64,G64,H64+(I64/1000))</f>
        <v>0</v>
      </c>
      <c r="F64">
        <v>0</v>
      </c>
      <c r="G64">
        <v>0</v>
      </c>
      <c r="H64">
        <v>0</v>
      </c>
    </row>
    <row r="65" spans="1:8" ht="12.75">
      <c r="A65" s="29">
        <f>ROW(C62)</f>
        <v>62</v>
      </c>
      <c r="B65" s="108"/>
      <c r="C65" s="109">
        <f>TIME(F65,G65,H65+(I65/1000))</f>
        <v>0</v>
      </c>
      <c r="F65">
        <v>0</v>
      </c>
      <c r="G65">
        <v>0</v>
      </c>
      <c r="H65">
        <v>0</v>
      </c>
    </row>
    <row r="66" spans="1:8" ht="12.75">
      <c r="A66" s="29">
        <f>ROW(C63)</f>
        <v>63</v>
      </c>
      <c r="B66" s="108"/>
      <c r="C66" s="109">
        <f>TIME(F66,G66,H66+(I66/1000))</f>
        <v>0</v>
      </c>
      <c r="F66">
        <v>0</v>
      </c>
      <c r="G66">
        <v>0</v>
      </c>
      <c r="H66">
        <v>0</v>
      </c>
    </row>
    <row r="67" spans="1:8" ht="12.75">
      <c r="A67" s="29">
        <f>ROW(C64)</f>
        <v>64</v>
      </c>
      <c r="B67" s="108"/>
      <c r="C67" s="109">
        <f>TIME(F67,G67,H67+(I67/1000))</f>
        <v>0</v>
      </c>
      <c r="F67">
        <v>0</v>
      </c>
      <c r="G67">
        <v>0</v>
      </c>
      <c r="H67">
        <v>0</v>
      </c>
    </row>
    <row r="68" spans="1:8" ht="12.75">
      <c r="A68" s="29">
        <f>ROW(C65)</f>
        <v>65</v>
      </c>
      <c r="B68" s="108"/>
      <c r="C68" s="109">
        <f>TIME(F68,G68,H68+(I68/1000))</f>
        <v>0</v>
      </c>
      <c r="F68">
        <v>0</v>
      </c>
      <c r="G68">
        <v>0</v>
      </c>
      <c r="H68">
        <v>0</v>
      </c>
    </row>
    <row r="69" spans="1:8" ht="12.75">
      <c r="A69" s="29">
        <f>ROW(C66)</f>
        <v>66</v>
      </c>
      <c r="B69" s="108"/>
      <c r="C69" s="109">
        <f>TIME(F69,G69,H69+(I69/1000))</f>
        <v>0</v>
      </c>
      <c r="F69">
        <v>0</v>
      </c>
      <c r="G69">
        <v>0</v>
      </c>
      <c r="H69">
        <v>0</v>
      </c>
    </row>
    <row r="70" spans="1:8" ht="12.75">
      <c r="A70" s="29">
        <f>ROW(C67)</f>
        <v>67</v>
      </c>
      <c r="B70" s="108"/>
      <c r="C70" s="109">
        <f>TIME(F70,G70,H70+(I70/1000))</f>
        <v>0</v>
      </c>
      <c r="F70">
        <v>0</v>
      </c>
      <c r="G70">
        <v>0</v>
      </c>
      <c r="H70">
        <v>0</v>
      </c>
    </row>
    <row r="71" spans="1:8" ht="12.75">
      <c r="A71" s="29">
        <f>ROW(C68)</f>
        <v>68</v>
      </c>
      <c r="B71" s="108"/>
      <c r="C71" s="109">
        <f>TIME(F71,G71,H71+(I71/1000))</f>
        <v>0</v>
      </c>
      <c r="F71">
        <v>0</v>
      </c>
      <c r="G71">
        <v>0</v>
      </c>
      <c r="H71">
        <v>0</v>
      </c>
    </row>
    <row r="72" spans="1:8" ht="12.75">
      <c r="A72" s="29">
        <f>ROW(C69)</f>
        <v>69</v>
      </c>
      <c r="B72" s="108"/>
      <c r="C72" s="109">
        <f>TIME(F72,G72,H72+(I72/1000))</f>
        <v>0</v>
      </c>
      <c r="F72">
        <v>0</v>
      </c>
      <c r="G72">
        <v>0</v>
      </c>
      <c r="H72">
        <v>0</v>
      </c>
    </row>
    <row r="73" spans="1:8" ht="12.75">
      <c r="A73" s="29">
        <f>ROW(C70)</f>
        <v>70</v>
      </c>
      <c r="B73" s="108"/>
      <c r="C73" s="109">
        <f>TIME(F73,G73,H73+(I73/1000))</f>
        <v>0</v>
      </c>
      <c r="F73">
        <v>0</v>
      </c>
      <c r="G73">
        <v>0</v>
      </c>
      <c r="H73">
        <v>0</v>
      </c>
    </row>
    <row r="74" spans="1:8" ht="12.75">
      <c r="A74" s="29">
        <f>ROW(C71)</f>
        <v>71</v>
      </c>
      <c r="B74" s="108"/>
      <c r="C74" s="109">
        <f>TIME(F74,G74,H74+(I74/1000))</f>
        <v>0</v>
      </c>
      <c r="F74">
        <v>0</v>
      </c>
      <c r="G74">
        <v>0</v>
      </c>
      <c r="H74">
        <v>0</v>
      </c>
    </row>
    <row r="75" spans="1:8" ht="12.75">
      <c r="A75" s="29">
        <f>ROW(C72)</f>
        <v>72</v>
      </c>
      <c r="B75" s="108"/>
      <c r="C75" s="109">
        <f>TIME(F75,G75,H75+(I75/1000))</f>
        <v>0</v>
      </c>
      <c r="F75">
        <v>0</v>
      </c>
      <c r="G75">
        <v>0</v>
      </c>
      <c r="H75">
        <v>0</v>
      </c>
    </row>
    <row r="76" spans="1:8" ht="12.75">
      <c r="A76" s="29">
        <f>ROW(C73)</f>
        <v>73</v>
      </c>
      <c r="B76" s="108"/>
      <c r="C76" s="109">
        <f>TIME(F76,G76,H76+(I76/1000))</f>
        <v>0</v>
      </c>
      <c r="F76">
        <v>0</v>
      </c>
      <c r="G76">
        <v>0</v>
      </c>
      <c r="H76">
        <v>0</v>
      </c>
    </row>
    <row r="77" spans="1:8" ht="12.75">
      <c r="A77" s="29">
        <f>ROW(C74)</f>
        <v>74</v>
      </c>
      <c r="B77" s="108"/>
      <c r="C77" s="109">
        <f>TIME(F77,G77,H77+(I77/1000))</f>
        <v>0</v>
      </c>
      <c r="F77">
        <v>0</v>
      </c>
      <c r="G77">
        <v>0</v>
      </c>
      <c r="H77">
        <v>0</v>
      </c>
    </row>
    <row r="78" spans="1:8" ht="12.75">
      <c r="A78" s="29">
        <f>ROW(C75)</f>
        <v>75</v>
      </c>
      <c r="B78" s="108"/>
      <c r="C78" s="109">
        <f>TIME(F78,G78,H78+(I78/1000))</f>
        <v>0</v>
      </c>
      <c r="F78">
        <v>0</v>
      </c>
      <c r="G78">
        <v>0</v>
      </c>
      <c r="H78"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50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15"/>
  <sheetViews>
    <sheetView view="pageBreakPreview" zoomScale="90" zoomScaleNormal="72" zoomScaleSheetLayoutView="90" workbookViewId="0" topLeftCell="A1">
      <selection activeCell="H11" sqref="H11"/>
    </sheetView>
  </sheetViews>
  <sheetFormatPr defaultColWidth="12.00390625" defaultRowHeight="12.75"/>
  <cols>
    <col min="1" max="2" width="27.25390625" style="0" customWidth="1"/>
    <col min="3" max="3" width="23.00390625" style="0" customWidth="1"/>
    <col min="4" max="16384" width="11.625" style="0" customWidth="1"/>
  </cols>
  <sheetData>
    <row r="1" spans="1:3" ht="12.75">
      <c r="A1" s="110" t="s">
        <v>926</v>
      </c>
      <c r="B1" s="111"/>
      <c r="C1" s="111"/>
    </row>
    <row r="2" spans="1:3" ht="12.75">
      <c r="A2" s="112" t="s">
        <v>927</v>
      </c>
      <c r="B2" s="113" t="s">
        <v>928</v>
      </c>
      <c r="C2" s="114" t="s">
        <v>929</v>
      </c>
    </row>
    <row r="3" spans="1:3" ht="12.75">
      <c r="A3" s="112" t="s">
        <v>930</v>
      </c>
      <c r="B3" s="113" t="s">
        <v>931</v>
      </c>
      <c r="C3" s="114" t="s">
        <v>932</v>
      </c>
    </row>
    <row r="4" spans="1:3" ht="12.75">
      <c r="A4" s="112" t="s">
        <v>933</v>
      </c>
      <c r="B4" s="113" t="s">
        <v>934</v>
      </c>
      <c r="C4" s="114" t="s">
        <v>935</v>
      </c>
    </row>
    <row r="5" spans="1:3" ht="12.75">
      <c r="A5" s="112" t="s">
        <v>936</v>
      </c>
      <c r="B5" s="113" t="s">
        <v>937</v>
      </c>
      <c r="C5" s="114" t="s">
        <v>938</v>
      </c>
    </row>
    <row r="6" spans="1:3" ht="12.75">
      <c r="A6" s="112" t="s">
        <v>939</v>
      </c>
      <c r="B6" s="113" t="s">
        <v>940</v>
      </c>
      <c r="C6" s="114" t="s">
        <v>941</v>
      </c>
    </row>
    <row r="7" spans="1:3" ht="12.75">
      <c r="A7" s="112" t="s">
        <v>942</v>
      </c>
      <c r="B7" s="113" t="s">
        <v>943</v>
      </c>
      <c r="C7" s="114" t="s">
        <v>944</v>
      </c>
    </row>
    <row r="9" spans="1:3" ht="12.75">
      <c r="A9" s="110" t="s">
        <v>945</v>
      </c>
      <c r="B9" s="115"/>
      <c r="C9" s="111"/>
    </row>
    <row r="10" spans="1:3" ht="12.75">
      <c r="A10" s="112" t="s">
        <v>927</v>
      </c>
      <c r="B10" s="113" t="s">
        <v>946</v>
      </c>
      <c r="C10" s="114" t="s">
        <v>929</v>
      </c>
    </row>
    <row r="11" spans="1:3" ht="12.75">
      <c r="A11" s="112" t="s">
        <v>930</v>
      </c>
      <c r="B11" s="113" t="s">
        <v>947</v>
      </c>
      <c r="C11" s="114" t="s">
        <v>932</v>
      </c>
    </row>
    <row r="12" spans="1:3" ht="12.75">
      <c r="A12" s="112" t="s">
        <v>933</v>
      </c>
      <c r="B12" s="113" t="s">
        <v>948</v>
      </c>
      <c r="C12" s="114" t="s">
        <v>935</v>
      </c>
    </row>
    <row r="13" spans="1:3" ht="12.75">
      <c r="A13" s="112" t="s">
        <v>936</v>
      </c>
      <c r="B13" s="113" t="s">
        <v>949</v>
      </c>
      <c r="C13" s="114" t="s">
        <v>938</v>
      </c>
    </row>
    <row r="14" spans="1:3" ht="12.75">
      <c r="A14" s="112" t="s">
        <v>939</v>
      </c>
      <c r="B14" s="113" t="s">
        <v>950</v>
      </c>
      <c r="C14" s="114" t="s">
        <v>941</v>
      </c>
    </row>
    <row r="15" spans="1:3" ht="12.75">
      <c r="A15" s="112" t="s">
        <v>942</v>
      </c>
      <c r="B15" s="113" t="s">
        <v>951</v>
      </c>
      <c r="C15" s="114" t="s">
        <v>944</v>
      </c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 scale="150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10"/>
  <sheetViews>
    <sheetView view="pageBreakPreview" zoomScale="90" zoomScaleNormal="72" zoomScaleSheetLayoutView="90" workbookViewId="0" topLeftCell="A31">
      <selection activeCell="B69" sqref="B69"/>
    </sheetView>
  </sheetViews>
  <sheetFormatPr defaultColWidth="12.00390625" defaultRowHeight="12.75"/>
  <cols>
    <col min="1" max="1" width="13.125" style="0" customWidth="1"/>
    <col min="2" max="2" width="17.625" style="0" customWidth="1"/>
    <col min="3" max="16384" width="11.625" style="0" customWidth="1"/>
  </cols>
  <sheetData>
    <row r="1" spans="1:3" ht="12.75">
      <c r="A1" s="116" t="str">
        <f>'Kat.'!A1</f>
        <v>Rozsah kategorií 2014 závod</v>
      </c>
      <c r="B1" s="61"/>
      <c r="C1" s="61"/>
    </row>
    <row r="2" spans="1:3" ht="12.75">
      <c r="A2" s="117" t="str">
        <f>'Kat.'!A2</f>
        <v>Muži do 39:</v>
      </c>
      <c r="B2" s="117" t="str">
        <f>'Kat.'!B2</f>
        <v>(RN 1976 a mladší)</v>
      </c>
      <c r="C2" s="117" t="str">
        <f>'Kat.'!C2</f>
        <v>MA</v>
      </c>
    </row>
    <row r="3" spans="1:2" ht="12.75">
      <c r="A3">
        <v>2014</v>
      </c>
      <c r="B3" t="s">
        <v>929</v>
      </c>
    </row>
    <row r="4" spans="1:2" ht="12.75">
      <c r="A4">
        <v>2013</v>
      </c>
      <c r="B4" t="s">
        <v>929</v>
      </c>
    </row>
    <row r="5" spans="1:2" ht="12.75">
      <c r="A5">
        <v>2012</v>
      </c>
      <c r="B5" t="s">
        <v>929</v>
      </c>
    </row>
    <row r="6" spans="1:2" ht="12.75">
      <c r="A6">
        <v>2011</v>
      </c>
      <c r="B6" t="s">
        <v>929</v>
      </c>
    </row>
    <row r="7" spans="1:2" ht="12.75">
      <c r="A7">
        <v>2010</v>
      </c>
      <c r="B7" t="s">
        <v>929</v>
      </c>
    </row>
    <row r="8" spans="1:2" ht="12.75">
      <c r="A8">
        <v>2009</v>
      </c>
      <c r="B8" t="s">
        <v>929</v>
      </c>
    </row>
    <row r="9" spans="1:2" ht="12.75">
      <c r="A9">
        <v>2008</v>
      </c>
      <c r="B9" t="s">
        <v>929</v>
      </c>
    </row>
    <row r="10" spans="1:2" ht="12.75">
      <c r="A10">
        <v>2007</v>
      </c>
      <c r="B10" t="s">
        <v>929</v>
      </c>
    </row>
    <row r="11" spans="1:2" ht="12.75">
      <c r="A11">
        <v>2006</v>
      </c>
      <c r="B11" t="s">
        <v>929</v>
      </c>
    </row>
    <row r="12" spans="1:2" ht="12.75">
      <c r="A12">
        <v>2005</v>
      </c>
      <c r="B12" t="s">
        <v>929</v>
      </c>
    </row>
    <row r="13" spans="1:2" ht="12.75">
      <c r="A13">
        <v>2004</v>
      </c>
      <c r="B13" t="s">
        <v>929</v>
      </c>
    </row>
    <row r="14" spans="1:2" ht="12.75">
      <c r="A14">
        <v>2003</v>
      </c>
      <c r="B14" t="s">
        <v>929</v>
      </c>
    </row>
    <row r="15" spans="1:2" ht="12.75">
      <c r="A15">
        <v>2002</v>
      </c>
      <c r="B15" t="s">
        <v>929</v>
      </c>
    </row>
    <row r="16" spans="1:2" ht="12.75">
      <c r="A16">
        <v>2001</v>
      </c>
      <c r="B16" t="s">
        <v>929</v>
      </c>
    </row>
    <row r="17" spans="1:2" ht="12.75">
      <c r="A17">
        <v>2000</v>
      </c>
      <c r="B17" t="s">
        <v>929</v>
      </c>
    </row>
    <row r="18" spans="1:2" ht="12.75">
      <c r="A18">
        <v>1999</v>
      </c>
      <c r="B18" t="s">
        <v>929</v>
      </c>
    </row>
    <row r="19" spans="1:2" ht="12.75">
      <c r="A19">
        <v>1998</v>
      </c>
      <c r="B19" t="s">
        <v>929</v>
      </c>
    </row>
    <row r="20" spans="1:2" ht="12.75">
      <c r="A20">
        <v>1997</v>
      </c>
      <c r="B20" t="s">
        <v>929</v>
      </c>
    </row>
    <row r="21" spans="1:2" ht="12.75">
      <c r="A21">
        <v>1996</v>
      </c>
      <c r="B21" t="s">
        <v>929</v>
      </c>
    </row>
    <row r="22" spans="1:2" ht="12.75">
      <c r="A22">
        <v>1995</v>
      </c>
      <c r="B22" t="s">
        <v>929</v>
      </c>
    </row>
    <row r="23" spans="1:2" ht="12.75">
      <c r="A23">
        <v>1994</v>
      </c>
      <c r="B23" t="s">
        <v>929</v>
      </c>
    </row>
    <row r="24" spans="1:2" ht="12.75">
      <c r="A24">
        <v>1993</v>
      </c>
      <c r="B24" t="s">
        <v>929</v>
      </c>
    </row>
    <row r="25" spans="1:2" ht="12.75">
      <c r="A25">
        <v>1992</v>
      </c>
      <c r="B25" t="s">
        <v>929</v>
      </c>
    </row>
    <row r="26" spans="1:2" ht="12.75">
      <c r="A26">
        <v>1991</v>
      </c>
      <c r="B26" t="s">
        <v>929</v>
      </c>
    </row>
    <row r="27" spans="1:2" ht="12.75">
      <c r="A27">
        <v>1990</v>
      </c>
      <c r="B27" t="s">
        <v>929</v>
      </c>
    </row>
    <row r="28" spans="1:2" ht="12.75">
      <c r="A28">
        <v>1989</v>
      </c>
      <c r="B28" t="s">
        <v>929</v>
      </c>
    </row>
    <row r="29" spans="1:2" ht="12.75">
      <c r="A29">
        <v>1988</v>
      </c>
      <c r="B29" t="s">
        <v>929</v>
      </c>
    </row>
    <row r="30" spans="1:2" ht="12.75">
      <c r="A30">
        <v>1987</v>
      </c>
      <c r="B30" t="s">
        <v>929</v>
      </c>
    </row>
    <row r="31" spans="1:2" ht="12.75">
      <c r="A31">
        <v>1986</v>
      </c>
      <c r="B31" t="s">
        <v>929</v>
      </c>
    </row>
    <row r="32" spans="1:2" ht="12.75">
      <c r="A32">
        <v>1985</v>
      </c>
      <c r="B32" t="s">
        <v>929</v>
      </c>
    </row>
    <row r="33" spans="1:2" ht="12.75">
      <c r="A33">
        <v>1984</v>
      </c>
      <c r="B33" t="s">
        <v>929</v>
      </c>
    </row>
    <row r="34" spans="1:2" ht="12.75">
      <c r="A34">
        <v>1983</v>
      </c>
      <c r="B34" t="s">
        <v>929</v>
      </c>
    </row>
    <row r="35" spans="1:2" ht="12.75">
      <c r="A35">
        <v>1982</v>
      </c>
      <c r="B35" t="s">
        <v>929</v>
      </c>
    </row>
    <row r="36" spans="1:2" ht="12.75">
      <c r="A36">
        <v>1981</v>
      </c>
      <c r="B36" t="s">
        <v>929</v>
      </c>
    </row>
    <row r="37" spans="1:2" ht="12.75">
      <c r="A37">
        <v>1980</v>
      </c>
      <c r="B37" t="s">
        <v>929</v>
      </c>
    </row>
    <row r="38" spans="1:2" ht="12.75">
      <c r="A38">
        <v>1979</v>
      </c>
      <c r="B38" t="s">
        <v>929</v>
      </c>
    </row>
    <row r="39" spans="1:2" ht="12.75">
      <c r="A39">
        <v>1978</v>
      </c>
      <c r="B39" t="s">
        <v>929</v>
      </c>
    </row>
    <row r="40" spans="1:2" ht="12.75">
      <c r="A40">
        <v>1977</v>
      </c>
      <c r="B40" t="s">
        <v>929</v>
      </c>
    </row>
    <row r="41" spans="1:2" ht="12.75">
      <c r="A41">
        <v>1976</v>
      </c>
      <c r="B41" t="s">
        <v>929</v>
      </c>
    </row>
    <row r="42" spans="1:3" ht="12.75">
      <c r="A42" s="117" t="str">
        <f>'Kat.'!A3</f>
        <v>Muži 40 – 49:</v>
      </c>
      <c r="B42" s="117" t="str">
        <f>'Kat.'!B3</f>
        <v>(RN 1975 – 1966)</v>
      </c>
      <c r="C42" s="117" t="str">
        <f>'Kat.'!C3</f>
        <v>MB</v>
      </c>
    </row>
    <row r="43" spans="1:2" ht="12.75">
      <c r="A43">
        <v>1975</v>
      </c>
      <c r="B43" t="s">
        <v>932</v>
      </c>
    </row>
    <row r="44" spans="1:2" ht="12.75">
      <c r="A44">
        <v>1974</v>
      </c>
      <c r="B44" t="s">
        <v>932</v>
      </c>
    </row>
    <row r="45" spans="1:2" ht="12.75">
      <c r="A45">
        <v>1973</v>
      </c>
      <c r="B45" t="s">
        <v>932</v>
      </c>
    </row>
    <row r="46" spans="1:2" ht="12.75">
      <c r="A46">
        <v>1972</v>
      </c>
      <c r="B46" t="s">
        <v>932</v>
      </c>
    </row>
    <row r="47" spans="1:2" ht="12.75">
      <c r="A47">
        <v>1971</v>
      </c>
      <c r="B47" t="s">
        <v>932</v>
      </c>
    </row>
    <row r="48" spans="1:2" ht="12.75">
      <c r="A48">
        <v>1970</v>
      </c>
      <c r="B48" t="s">
        <v>932</v>
      </c>
    </row>
    <row r="49" spans="1:2" ht="12.75">
      <c r="A49">
        <v>1969</v>
      </c>
      <c r="B49" t="s">
        <v>932</v>
      </c>
    </row>
    <row r="50" spans="1:2" ht="12.75">
      <c r="A50">
        <v>1968</v>
      </c>
      <c r="B50" t="s">
        <v>932</v>
      </c>
    </row>
    <row r="51" spans="1:2" ht="12.75">
      <c r="A51">
        <v>1967</v>
      </c>
      <c r="B51" t="s">
        <v>932</v>
      </c>
    </row>
    <row r="52" spans="1:2" ht="12.75">
      <c r="A52">
        <v>1966</v>
      </c>
      <c r="B52" t="s">
        <v>932</v>
      </c>
    </row>
    <row r="53" spans="1:3" ht="12.75">
      <c r="A53" s="117" t="str">
        <f>'Kat.'!A4</f>
        <v>Muži 50 – 59:</v>
      </c>
      <c r="B53" s="117" t="str">
        <f>'Kat.'!B4</f>
        <v>(RN 1965 – 1956)</v>
      </c>
      <c r="C53" s="117" t="str">
        <f>'Kat.'!C4</f>
        <v>MC</v>
      </c>
    </row>
    <row r="54" spans="1:2" ht="12.75">
      <c r="A54">
        <v>1965</v>
      </c>
      <c r="B54" t="s">
        <v>935</v>
      </c>
    </row>
    <row r="55" spans="1:2" ht="12.75">
      <c r="A55">
        <v>1964</v>
      </c>
      <c r="B55" t="s">
        <v>935</v>
      </c>
    </row>
    <row r="56" spans="1:2" ht="12.75">
      <c r="A56">
        <v>1963</v>
      </c>
      <c r="B56" t="s">
        <v>935</v>
      </c>
    </row>
    <row r="57" spans="1:2" ht="12.75">
      <c r="A57">
        <v>1962</v>
      </c>
      <c r="B57" t="s">
        <v>935</v>
      </c>
    </row>
    <row r="58" spans="1:2" ht="12.75">
      <c r="A58">
        <v>1961</v>
      </c>
      <c r="B58" t="s">
        <v>935</v>
      </c>
    </row>
    <row r="59" spans="1:2" ht="12.75">
      <c r="A59">
        <v>1960</v>
      </c>
      <c r="B59" t="s">
        <v>935</v>
      </c>
    </row>
    <row r="60" spans="1:2" ht="12.75">
      <c r="A60" s="2">
        <v>1959</v>
      </c>
      <c r="B60" t="s">
        <v>935</v>
      </c>
    </row>
    <row r="61" spans="1:2" ht="12.75">
      <c r="A61" s="2">
        <v>1958</v>
      </c>
      <c r="B61" t="s">
        <v>935</v>
      </c>
    </row>
    <row r="62" spans="1:2" ht="12.75">
      <c r="A62" s="2">
        <v>1957</v>
      </c>
      <c r="B62" t="s">
        <v>935</v>
      </c>
    </row>
    <row r="63" spans="1:2" ht="12.75">
      <c r="A63" s="2">
        <v>1956</v>
      </c>
      <c r="B63" t="s">
        <v>935</v>
      </c>
    </row>
    <row r="64" spans="1:3" ht="12.75">
      <c r="A64" s="117" t="str">
        <f>'Kat.'!A5</f>
        <v>Muži nad 60: </v>
      </c>
      <c r="B64" s="117" t="str">
        <f>'Kat.'!B5</f>
        <v>(RN 1955 a méně)</v>
      </c>
      <c r="C64" s="117" t="str">
        <f>'Kat.'!C5</f>
        <v>MD</v>
      </c>
    </row>
    <row r="65" spans="1:2" ht="12.75">
      <c r="A65" s="2">
        <v>1955</v>
      </c>
      <c r="B65" t="s">
        <v>938</v>
      </c>
    </row>
    <row r="66" spans="1:2" ht="12.75">
      <c r="A66" s="2">
        <v>1954</v>
      </c>
      <c r="B66" t="s">
        <v>938</v>
      </c>
    </row>
    <row r="67" spans="1:2" ht="12.75">
      <c r="A67" s="2">
        <v>1953</v>
      </c>
      <c r="B67" t="s">
        <v>938</v>
      </c>
    </row>
    <row r="68" spans="1:2" ht="12.75">
      <c r="A68" s="2">
        <v>1952</v>
      </c>
      <c r="B68" t="s">
        <v>938</v>
      </c>
    </row>
    <row r="69" spans="1:2" ht="12.75">
      <c r="A69" s="2">
        <v>1951</v>
      </c>
      <c r="B69" t="s">
        <v>938</v>
      </c>
    </row>
    <row r="70" spans="1:2" ht="12.75">
      <c r="A70" s="2">
        <v>1950</v>
      </c>
      <c r="B70" t="s">
        <v>938</v>
      </c>
    </row>
    <row r="71" spans="1:2" ht="12.75">
      <c r="A71" s="2">
        <v>1949</v>
      </c>
      <c r="B71" t="s">
        <v>938</v>
      </c>
    </row>
    <row r="72" spans="1:2" ht="12.75">
      <c r="A72" s="2">
        <v>1948</v>
      </c>
      <c r="B72" t="s">
        <v>938</v>
      </c>
    </row>
    <row r="73" spans="1:2" ht="12.75">
      <c r="A73" s="2">
        <v>1947</v>
      </c>
      <c r="B73" t="s">
        <v>938</v>
      </c>
    </row>
    <row r="74" spans="1:2" ht="12.75">
      <c r="A74" s="2">
        <v>1946</v>
      </c>
      <c r="B74" t="s">
        <v>938</v>
      </c>
    </row>
    <row r="75" spans="1:2" ht="12.75">
      <c r="A75" s="2">
        <v>1945</v>
      </c>
      <c r="B75" t="s">
        <v>938</v>
      </c>
    </row>
    <row r="76" spans="1:2" ht="12.75">
      <c r="A76" s="2">
        <v>1944</v>
      </c>
      <c r="B76" t="s">
        <v>938</v>
      </c>
    </row>
    <row r="77" spans="1:2" ht="12.75">
      <c r="A77" s="2">
        <v>1943</v>
      </c>
      <c r="B77" t="s">
        <v>938</v>
      </c>
    </row>
    <row r="78" spans="1:2" ht="12.75">
      <c r="A78" s="2">
        <v>1942</v>
      </c>
      <c r="B78" t="s">
        <v>938</v>
      </c>
    </row>
    <row r="79" spans="1:2" ht="12.75">
      <c r="A79" s="2">
        <v>1941</v>
      </c>
      <c r="B79" t="s">
        <v>938</v>
      </c>
    </row>
    <row r="80" spans="1:2" ht="12.75">
      <c r="A80" s="2">
        <v>1940</v>
      </c>
      <c r="B80" t="s">
        <v>938</v>
      </c>
    </row>
    <row r="81" spans="1:2" ht="12.75">
      <c r="A81" s="2">
        <v>1939</v>
      </c>
      <c r="B81" t="s">
        <v>938</v>
      </c>
    </row>
    <row r="82" spans="1:2" ht="12.75">
      <c r="A82" s="2">
        <v>1938</v>
      </c>
      <c r="B82" t="s">
        <v>938</v>
      </c>
    </row>
    <row r="83" spans="1:2" ht="12.75">
      <c r="A83" s="2">
        <v>1937</v>
      </c>
      <c r="B83" t="s">
        <v>938</v>
      </c>
    </row>
    <row r="84" spans="1:2" ht="12.75">
      <c r="A84" s="2">
        <v>1936</v>
      </c>
      <c r="B84" t="s">
        <v>938</v>
      </c>
    </row>
    <row r="85" spans="1:2" ht="12.75">
      <c r="A85" s="2">
        <v>1935</v>
      </c>
      <c r="B85" t="s">
        <v>938</v>
      </c>
    </row>
    <row r="86" spans="1:2" ht="12.75">
      <c r="A86" s="2">
        <v>1934</v>
      </c>
      <c r="B86" t="s">
        <v>938</v>
      </c>
    </row>
    <row r="87" spans="1:2" ht="12.75">
      <c r="A87" s="2">
        <v>1933</v>
      </c>
      <c r="B87" t="s">
        <v>938</v>
      </c>
    </row>
    <row r="88" spans="1:2" ht="12.75">
      <c r="A88" s="2">
        <v>1932</v>
      </c>
      <c r="B88" t="s">
        <v>938</v>
      </c>
    </row>
    <row r="89" spans="1:2" ht="12.75">
      <c r="A89" s="2">
        <v>1931</v>
      </c>
      <c r="B89" t="s">
        <v>938</v>
      </c>
    </row>
    <row r="90" spans="1:2" ht="12.75">
      <c r="A90" s="2">
        <v>1930</v>
      </c>
      <c r="B90" t="s">
        <v>938</v>
      </c>
    </row>
    <row r="91" spans="1:2" ht="12.75">
      <c r="A91" s="2">
        <v>1929</v>
      </c>
      <c r="B91" t="s">
        <v>938</v>
      </c>
    </row>
    <row r="92" spans="1:2" ht="12.75">
      <c r="A92" s="2">
        <v>1928</v>
      </c>
      <c r="B92" t="s">
        <v>938</v>
      </c>
    </row>
    <row r="93" spans="1:2" ht="12.75">
      <c r="A93" s="2">
        <v>1927</v>
      </c>
      <c r="B93" t="s">
        <v>938</v>
      </c>
    </row>
    <row r="94" spans="1:2" ht="12.75">
      <c r="A94" s="2">
        <v>1926</v>
      </c>
      <c r="B94" t="s">
        <v>938</v>
      </c>
    </row>
    <row r="95" spans="1:2" ht="12.75">
      <c r="A95" s="2">
        <v>1925</v>
      </c>
      <c r="B95" t="s">
        <v>938</v>
      </c>
    </row>
    <row r="96" spans="1:2" ht="12.75">
      <c r="A96" s="2">
        <v>1924</v>
      </c>
      <c r="B96" t="s">
        <v>938</v>
      </c>
    </row>
    <row r="97" spans="1:2" ht="12.75">
      <c r="A97" s="2">
        <v>1923</v>
      </c>
      <c r="B97" t="s">
        <v>938</v>
      </c>
    </row>
    <row r="98" spans="1:2" ht="12.75">
      <c r="A98" s="2">
        <v>1922</v>
      </c>
      <c r="B98" t="s">
        <v>938</v>
      </c>
    </row>
    <row r="99" spans="1:2" ht="12.75">
      <c r="A99" s="2">
        <v>1921</v>
      </c>
      <c r="B99" t="s">
        <v>938</v>
      </c>
    </row>
    <row r="100" spans="1:2" ht="12.75">
      <c r="A100" s="2">
        <v>1920</v>
      </c>
      <c r="B100" t="s">
        <v>938</v>
      </c>
    </row>
    <row r="101" spans="1:2" ht="12.75">
      <c r="A101" s="2">
        <v>1919</v>
      </c>
      <c r="B101" t="s">
        <v>938</v>
      </c>
    </row>
    <row r="102" spans="1:2" ht="12.75">
      <c r="A102" s="2">
        <v>1918</v>
      </c>
      <c r="B102" t="s">
        <v>938</v>
      </c>
    </row>
    <row r="103" spans="1:2" ht="12.75">
      <c r="A103" s="2">
        <v>1917</v>
      </c>
      <c r="B103" t="s">
        <v>938</v>
      </c>
    </row>
    <row r="104" spans="1:2" ht="12.75">
      <c r="A104" s="2">
        <v>1916</v>
      </c>
      <c r="B104" t="s">
        <v>938</v>
      </c>
    </row>
    <row r="105" spans="1:2" ht="12.75">
      <c r="A105" s="2">
        <v>1915</v>
      </c>
      <c r="B105" t="s">
        <v>938</v>
      </c>
    </row>
    <row r="106" spans="1:2" ht="12.75">
      <c r="A106" s="2">
        <v>1914</v>
      </c>
      <c r="B106" t="s">
        <v>938</v>
      </c>
    </row>
    <row r="107" spans="1:2" ht="12.75">
      <c r="A107" s="2">
        <v>1913</v>
      </c>
      <c r="B107" t="s">
        <v>938</v>
      </c>
    </row>
    <row r="108" spans="1:2" ht="12.75">
      <c r="A108" s="2">
        <v>1912</v>
      </c>
      <c r="B108" t="s">
        <v>938</v>
      </c>
    </row>
    <row r="109" spans="1:2" ht="12.75">
      <c r="A109" s="2">
        <v>1911</v>
      </c>
      <c r="B109" t="s">
        <v>938</v>
      </c>
    </row>
    <row r="110" spans="1:2" ht="12.75">
      <c r="A110" s="2">
        <v>1910</v>
      </c>
      <c r="B110" t="s">
        <v>938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109"/>
  <sheetViews>
    <sheetView view="pageBreakPreview" zoomScale="90" zoomScaleNormal="72" zoomScaleSheetLayoutView="90" workbookViewId="0" topLeftCell="A1">
      <selection activeCell="B41" sqref="B41"/>
    </sheetView>
  </sheetViews>
  <sheetFormatPr defaultColWidth="12.00390625" defaultRowHeight="12.75"/>
  <cols>
    <col min="1" max="1" width="11.625" style="0" customWidth="1"/>
    <col min="2" max="2" width="16.50390625" style="0" customWidth="1"/>
    <col min="3" max="16384" width="11.625" style="0" customWidth="1"/>
  </cols>
  <sheetData>
    <row r="1" spans="1:2" ht="12.75">
      <c r="A1" s="116" t="str">
        <f>'RN HZM'!A1</f>
        <v>Rozsah kategorií 2014 závod</v>
      </c>
      <c r="B1" s="61"/>
    </row>
    <row r="2" spans="1:3" ht="12.75">
      <c r="A2" s="117" t="str">
        <f>'Kat.'!A6</f>
        <v>Ženy do 34</v>
      </c>
      <c r="B2" s="117" t="str">
        <f>'Kat.'!B6</f>
        <v>(RN 1981 a mladší)</v>
      </c>
      <c r="C2" s="117" t="str">
        <f>'Kat.'!C6</f>
        <v>ŽA</v>
      </c>
    </row>
    <row r="3" spans="1:2" ht="12.75">
      <c r="A3">
        <v>2014</v>
      </c>
      <c r="B3" t="s">
        <v>941</v>
      </c>
    </row>
    <row r="4" spans="1:2" ht="12.75">
      <c r="A4">
        <v>2013</v>
      </c>
      <c r="B4" t="s">
        <v>941</v>
      </c>
    </row>
    <row r="5" spans="1:2" ht="12.75">
      <c r="A5">
        <v>2012</v>
      </c>
      <c r="B5" t="s">
        <v>941</v>
      </c>
    </row>
    <row r="6" spans="1:2" ht="12.75">
      <c r="A6">
        <v>2011</v>
      </c>
      <c r="B6" t="s">
        <v>941</v>
      </c>
    </row>
    <row r="7" spans="1:2" ht="12.75">
      <c r="A7">
        <v>2010</v>
      </c>
      <c r="B7" t="s">
        <v>941</v>
      </c>
    </row>
    <row r="8" spans="1:2" ht="12.75">
      <c r="A8">
        <v>2009</v>
      </c>
      <c r="B8" t="s">
        <v>941</v>
      </c>
    </row>
    <row r="9" spans="1:2" ht="12.75">
      <c r="A9">
        <v>2008</v>
      </c>
      <c r="B9" t="s">
        <v>941</v>
      </c>
    </row>
    <row r="10" spans="1:2" ht="12.75">
      <c r="A10">
        <v>2007</v>
      </c>
      <c r="B10" t="s">
        <v>941</v>
      </c>
    </row>
    <row r="11" spans="1:2" ht="12.75">
      <c r="A11">
        <v>2006</v>
      </c>
      <c r="B11" t="s">
        <v>941</v>
      </c>
    </row>
    <row r="12" spans="1:2" ht="12.75">
      <c r="A12">
        <v>2005</v>
      </c>
      <c r="B12" t="s">
        <v>941</v>
      </c>
    </row>
    <row r="13" spans="1:2" ht="12.75">
      <c r="A13">
        <v>2004</v>
      </c>
      <c r="B13" t="s">
        <v>941</v>
      </c>
    </row>
    <row r="14" spans="1:2" ht="12.75">
      <c r="A14">
        <v>2003</v>
      </c>
      <c r="B14" t="s">
        <v>941</v>
      </c>
    </row>
    <row r="15" spans="1:2" ht="12.75">
      <c r="A15">
        <v>2002</v>
      </c>
      <c r="B15" t="s">
        <v>941</v>
      </c>
    </row>
    <row r="16" spans="1:2" ht="12.75">
      <c r="A16">
        <v>2001</v>
      </c>
      <c r="B16" t="s">
        <v>941</v>
      </c>
    </row>
    <row r="17" spans="1:2" ht="12.75">
      <c r="A17">
        <v>2000</v>
      </c>
      <c r="B17" t="s">
        <v>941</v>
      </c>
    </row>
    <row r="18" spans="1:2" ht="12.75">
      <c r="A18">
        <v>1999</v>
      </c>
      <c r="B18" t="s">
        <v>941</v>
      </c>
    </row>
    <row r="19" spans="1:2" ht="12.75">
      <c r="A19">
        <v>1998</v>
      </c>
      <c r="B19" t="s">
        <v>941</v>
      </c>
    </row>
    <row r="20" spans="1:2" ht="12.75">
      <c r="A20">
        <v>1997</v>
      </c>
      <c r="B20" t="s">
        <v>941</v>
      </c>
    </row>
    <row r="21" spans="1:2" ht="12.75">
      <c r="A21">
        <v>1996</v>
      </c>
      <c r="B21" t="s">
        <v>941</v>
      </c>
    </row>
    <row r="22" spans="1:2" ht="12.75">
      <c r="A22">
        <v>1995</v>
      </c>
      <c r="B22" t="s">
        <v>941</v>
      </c>
    </row>
    <row r="23" spans="1:2" ht="12.75">
      <c r="A23">
        <v>1994</v>
      </c>
      <c r="B23" t="s">
        <v>941</v>
      </c>
    </row>
    <row r="24" spans="1:2" ht="12.75">
      <c r="A24">
        <v>1993</v>
      </c>
      <c r="B24" t="s">
        <v>941</v>
      </c>
    </row>
    <row r="25" spans="1:2" ht="12.75">
      <c r="A25">
        <v>1992</v>
      </c>
      <c r="B25" t="s">
        <v>941</v>
      </c>
    </row>
    <row r="26" spans="1:2" ht="12.75">
      <c r="A26">
        <v>1991</v>
      </c>
      <c r="B26" t="s">
        <v>941</v>
      </c>
    </row>
    <row r="27" spans="1:2" ht="12.75">
      <c r="A27">
        <v>1990</v>
      </c>
      <c r="B27" t="s">
        <v>941</v>
      </c>
    </row>
    <row r="28" spans="1:2" ht="12.75">
      <c r="A28">
        <v>1989</v>
      </c>
      <c r="B28" t="s">
        <v>941</v>
      </c>
    </row>
    <row r="29" spans="1:2" ht="12.75">
      <c r="A29">
        <v>1988</v>
      </c>
      <c r="B29" t="s">
        <v>941</v>
      </c>
    </row>
    <row r="30" spans="1:2" ht="12.75">
      <c r="A30">
        <v>1987</v>
      </c>
      <c r="B30" t="s">
        <v>941</v>
      </c>
    </row>
    <row r="31" spans="1:2" ht="12.75">
      <c r="A31">
        <v>1986</v>
      </c>
      <c r="B31" t="s">
        <v>941</v>
      </c>
    </row>
    <row r="32" spans="1:2" ht="12.75">
      <c r="A32">
        <v>1985</v>
      </c>
      <c r="B32" t="s">
        <v>941</v>
      </c>
    </row>
    <row r="33" spans="1:2" ht="12.75">
      <c r="A33">
        <v>1984</v>
      </c>
      <c r="B33" t="s">
        <v>941</v>
      </c>
    </row>
    <row r="34" spans="1:2" ht="12.75">
      <c r="A34">
        <v>1983</v>
      </c>
      <c r="B34" t="s">
        <v>941</v>
      </c>
    </row>
    <row r="35" spans="1:2" ht="12.75">
      <c r="A35">
        <v>1982</v>
      </c>
      <c r="B35" t="s">
        <v>941</v>
      </c>
    </row>
    <row r="36" spans="1:2" ht="12.75">
      <c r="A36">
        <v>1981</v>
      </c>
      <c r="B36" t="s">
        <v>941</v>
      </c>
    </row>
    <row r="37" spans="1:3" ht="12.75">
      <c r="A37" s="117" t="str">
        <f>'Kat.'!A7</f>
        <v>Ženy nad 35</v>
      </c>
      <c r="B37" s="117" t="str">
        <f>'Kat.'!B7</f>
        <v>(RN 1980 a méně)</v>
      </c>
      <c r="C37" s="117" t="str">
        <f>'Kat.'!C7</f>
        <v>ŽB</v>
      </c>
    </row>
    <row r="38" spans="1:2" ht="12.75">
      <c r="A38">
        <v>1980</v>
      </c>
      <c r="B38" t="s">
        <v>944</v>
      </c>
    </row>
    <row r="39" spans="1:2" ht="12.75">
      <c r="A39">
        <v>1979</v>
      </c>
      <c r="B39" t="s">
        <v>944</v>
      </c>
    </row>
    <row r="40" spans="1:2" ht="12.75">
      <c r="A40">
        <v>1978</v>
      </c>
      <c r="B40" t="s">
        <v>944</v>
      </c>
    </row>
    <row r="41" spans="1:2" ht="12.75">
      <c r="A41">
        <v>1977</v>
      </c>
      <c r="B41" t="s">
        <v>944</v>
      </c>
    </row>
    <row r="42" spans="1:2" ht="12.75">
      <c r="A42">
        <v>1976</v>
      </c>
      <c r="B42" t="s">
        <v>944</v>
      </c>
    </row>
    <row r="43" spans="1:2" ht="12.75">
      <c r="A43">
        <v>1975</v>
      </c>
      <c r="B43" t="s">
        <v>944</v>
      </c>
    </row>
    <row r="44" spans="1:2" ht="12.75">
      <c r="A44">
        <v>1974</v>
      </c>
      <c r="B44" t="s">
        <v>944</v>
      </c>
    </row>
    <row r="45" spans="1:2" ht="12.75">
      <c r="A45">
        <v>1973</v>
      </c>
      <c r="B45" t="s">
        <v>944</v>
      </c>
    </row>
    <row r="46" spans="1:2" ht="12.75">
      <c r="A46" s="118">
        <f>'RN HZM'!A5</f>
        <v>2012</v>
      </c>
      <c r="B46" t="s">
        <v>944</v>
      </c>
    </row>
    <row r="47" spans="1:2" ht="12.75">
      <c r="A47">
        <v>1972</v>
      </c>
      <c r="B47" t="s">
        <v>944</v>
      </c>
    </row>
    <row r="48" spans="1:2" ht="12.75">
      <c r="A48">
        <v>1971</v>
      </c>
      <c r="B48" t="s">
        <v>944</v>
      </c>
    </row>
    <row r="49" spans="1:2" ht="12.75">
      <c r="A49">
        <v>1970</v>
      </c>
      <c r="B49" t="s">
        <v>944</v>
      </c>
    </row>
    <row r="50" spans="1:2" ht="12.75">
      <c r="A50">
        <v>1969</v>
      </c>
      <c r="B50" t="s">
        <v>944</v>
      </c>
    </row>
    <row r="51" spans="1:2" ht="12.75">
      <c r="A51">
        <v>1968</v>
      </c>
      <c r="B51" t="s">
        <v>944</v>
      </c>
    </row>
    <row r="52" spans="1:2" ht="12.75">
      <c r="A52">
        <v>1967</v>
      </c>
      <c r="B52" t="s">
        <v>944</v>
      </c>
    </row>
    <row r="53" spans="1:2" ht="12.75">
      <c r="A53">
        <v>1966</v>
      </c>
      <c r="B53" t="s">
        <v>944</v>
      </c>
    </row>
    <row r="54" spans="1:2" ht="12.75">
      <c r="A54">
        <v>1965</v>
      </c>
      <c r="B54" t="s">
        <v>944</v>
      </c>
    </row>
    <row r="55" spans="1:2" ht="12.75">
      <c r="A55">
        <v>1964</v>
      </c>
      <c r="B55" t="s">
        <v>944</v>
      </c>
    </row>
    <row r="56" spans="1:2" ht="12.75">
      <c r="A56">
        <v>1963</v>
      </c>
      <c r="B56" t="s">
        <v>944</v>
      </c>
    </row>
    <row r="57" spans="1:2" ht="12.75">
      <c r="A57">
        <v>1962</v>
      </c>
      <c r="B57" t="s">
        <v>944</v>
      </c>
    </row>
    <row r="58" spans="1:2" ht="12.75">
      <c r="A58">
        <v>1961</v>
      </c>
      <c r="B58" t="s">
        <v>944</v>
      </c>
    </row>
    <row r="59" spans="1:2" ht="12.75">
      <c r="A59">
        <v>1960</v>
      </c>
      <c r="B59" t="s">
        <v>944</v>
      </c>
    </row>
    <row r="60" spans="1:2" ht="12.75">
      <c r="A60">
        <v>1959</v>
      </c>
      <c r="B60" t="s">
        <v>944</v>
      </c>
    </row>
    <row r="61" spans="1:2" ht="12.75">
      <c r="A61">
        <v>1958</v>
      </c>
      <c r="B61" t="s">
        <v>944</v>
      </c>
    </row>
    <row r="62" spans="1:2" ht="12.75">
      <c r="A62">
        <v>1957</v>
      </c>
      <c r="B62" t="s">
        <v>944</v>
      </c>
    </row>
    <row r="63" spans="1:2" ht="12.75">
      <c r="A63">
        <v>1956</v>
      </c>
      <c r="B63" t="s">
        <v>944</v>
      </c>
    </row>
    <row r="64" spans="1:2" ht="12.75">
      <c r="A64">
        <v>1955</v>
      </c>
      <c r="B64" t="s">
        <v>944</v>
      </c>
    </row>
    <row r="65" spans="1:2" ht="12.75">
      <c r="A65">
        <v>1954</v>
      </c>
      <c r="B65" t="s">
        <v>944</v>
      </c>
    </row>
    <row r="66" spans="1:2" ht="12.75">
      <c r="A66">
        <v>1953</v>
      </c>
      <c r="B66" t="s">
        <v>944</v>
      </c>
    </row>
    <row r="67" spans="1:2" ht="12.75">
      <c r="A67">
        <v>1952</v>
      </c>
      <c r="B67" t="s">
        <v>944</v>
      </c>
    </row>
    <row r="68" spans="1:2" ht="12.75">
      <c r="A68">
        <v>1951</v>
      </c>
      <c r="B68" t="s">
        <v>944</v>
      </c>
    </row>
    <row r="69" spans="1:2" ht="12.75">
      <c r="A69">
        <v>1950</v>
      </c>
      <c r="B69" t="s">
        <v>944</v>
      </c>
    </row>
    <row r="70" spans="1:2" ht="12.75">
      <c r="A70">
        <v>1949</v>
      </c>
      <c r="B70" t="s">
        <v>944</v>
      </c>
    </row>
    <row r="71" spans="1:2" ht="12.75">
      <c r="A71">
        <v>1948</v>
      </c>
      <c r="B71" t="s">
        <v>944</v>
      </c>
    </row>
    <row r="72" spans="1:2" ht="12.75">
      <c r="A72">
        <v>1947</v>
      </c>
      <c r="B72" t="s">
        <v>944</v>
      </c>
    </row>
    <row r="73" spans="1:2" ht="12.75">
      <c r="A73">
        <v>1946</v>
      </c>
      <c r="B73" t="s">
        <v>944</v>
      </c>
    </row>
    <row r="74" spans="1:2" ht="12.75">
      <c r="A74">
        <v>1945</v>
      </c>
      <c r="B74" t="s">
        <v>944</v>
      </c>
    </row>
    <row r="75" spans="1:2" ht="12.75">
      <c r="A75">
        <v>1944</v>
      </c>
      <c r="B75" t="s">
        <v>944</v>
      </c>
    </row>
    <row r="76" spans="1:2" ht="12.75">
      <c r="A76">
        <v>1943</v>
      </c>
      <c r="B76" t="s">
        <v>944</v>
      </c>
    </row>
    <row r="77" spans="1:2" ht="12.75">
      <c r="A77">
        <v>1942</v>
      </c>
      <c r="B77" t="s">
        <v>944</v>
      </c>
    </row>
    <row r="78" spans="1:2" ht="12.75">
      <c r="A78">
        <v>1941</v>
      </c>
      <c r="B78" t="s">
        <v>944</v>
      </c>
    </row>
    <row r="79" spans="1:2" ht="12.75">
      <c r="A79">
        <v>1940</v>
      </c>
      <c r="B79" t="s">
        <v>944</v>
      </c>
    </row>
    <row r="80" spans="1:2" ht="12.75">
      <c r="A80">
        <v>1939</v>
      </c>
      <c r="B80" t="s">
        <v>944</v>
      </c>
    </row>
    <row r="81" spans="1:2" ht="12.75">
      <c r="A81">
        <v>1938</v>
      </c>
      <c r="B81" t="s">
        <v>944</v>
      </c>
    </row>
    <row r="82" spans="1:2" ht="12.75">
      <c r="A82">
        <v>1937</v>
      </c>
      <c r="B82" t="s">
        <v>944</v>
      </c>
    </row>
    <row r="83" spans="1:2" ht="12.75">
      <c r="A83">
        <v>1936</v>
      </c>
      <c r="B83" t="s">
        <v>944</v>
      </c>
    </row>
    <row r="84" spans="1:2" ht="12.75">
      <c r="A84">
        <v>1935</v>
      </c>
      <c r="B84" t="s">
        <v>944</v>
      </c>
    </row>
    <row r="85" spans="1:2" ht="12.75">
      <c r="A85">
        <v>1934</v>
      </c>
      <c r="B85" t="s">
        <v>944</v>
      </c>
    </row>
    <row r="86" spans="1:2" ht="12.75">
      <c r="A86">
        <v>1933</v>
      </c>
      <c r="B86" t="s">
        <v>944</v>
      </c>
    </row>
    <row r="87" spans="1:2" ht="12.75">
      <c r="A87">
        <v>1932</v>
      </c>
      <c r="B87" t="s">
        <v>944</v>
      </c>
    </row>
    <row r="88" spans="1:2" ht="12.75">
      <c r="A88">
        <v>1931</v>
      </c>
      <c r="B88" t="s">
        <v>944</v>
      </c>
    </row>
    <row r="89" spans="1:2" ht="12.75">
      <c r="A89">
        <v>1930</v>
      </c>
      <c r="B89" t="s">
        <v>944</v>
      </c>
    </row>
    <row r="90" spans="1:2" ht="12.75">
      <c r="A90">
        <v>1929</v>
      </c>
      <c r="B90" t="s">
        <v>944</v>
      </c>
    </row>
    <row r="91" spans="1:2" ht="12.75">
      <c r="A91">
        <v>1928</v>
      </c>
      <c r="B91" t="s">
        <v>944</v>
      </c>
    </row>
    <row r="92" spans="1:2" ht="12.75">
      <c r="A92">
        <v>1927</v>
      </c>
      <c r="B92" t="s">
        <v>944</v>
      </c>
    </row>
    <row r="93" spans="1:2" ht="12.75">
      <c r="A93">
        <v>1926</v>
      </c>
      <c r="B93" t="s">
        <v>944</v>
      </c>
    </row>
    <row r="94" spans="1:2" ht="12.75">
      <c r="A94">
        <v>1925</v>
      </c>
      <c r="B94" t="s">
        <v>944</v>
      </c>
    </row>
    <row r="95" spans="1:2" ht="12.75">
      <c r="A95">
        <v>1924</v>
      </c>
      <c r="B95" t="s">
        <v>944</v>
      </c>
    </row>
    <row r="96" spans="1:2" ht="12.75">
      <c r="A96">
        <v>1923</v>
      </c>
      <c r="B96" t="s">
        <v>944</v>
      </c>
    </row>
    <row r="97" spans="1:2" ht="12.75">
      <c r="A97">
        <v>1922</v>
      </c>
      <c r="B97" t="s">
        <v>944</v>
      </c>
    </row>
    <row r="98" spans="1:2" ht="12.75">
      <c r="A98">
        <v>1921</v>
      </c>
      <c r="B98" t="s">
        <v>944</v>
      </c>
    </row>
    <row r="99" spans="1:2" ht="12.75">
      <c r="A99">
        <v>1920</v>
      </c>
      <c r="B99" t="s">
        <v>944</v>
      </c>
    </row>
    <row r="100" spans="1:2" ht="12.75">
      <c r="A100">
        <v>1919</v>
      </c>
      <c r="B100" t="s">
        <v>944</v>
      </c>
    </row>
    <row r="101" spans="1:2" ht="12.75">
      <c r="A101">
        <v>1918</v>
      </c>
      <c r="B101" t="s">
        <v>944</v>
      </c>
    </row>
    <row r="102" spans="1:2" ht="12.75">
      <c r="A102">
        <v>1917</v>
      </c>
      <c r="B102" t="s">
        <v>944</v>
      </c>
    </row>
    <row r="103" spans="1:2" ht="12.75">
      <c r="A103">
        <v>1916</v>
      </c>
      <c r="B103" t="s">
        <v>944</v>
      </c>
    </row>
    <row r="104" spans="1:2" ht="12.75">
      <c r="A104">
        <v>1915</v>
      </c>
      <c r="B104" t="s">
        <v>944</v>
      </c>
    </row>
    <row r="105" spans="1:2" ht="12.75">
      <c r="A105">
        <v>1914</v>
      </c>
      <c r="B105" t="s">
        <v>944</v>
      </c>
    </row>
    <row r="106" spans="1:2" ht="12.75">
      <c r="A106">
        <v>1913</v>
      </c>
      <c r="B106" t="s">
        <v>944</v>
      </c>
    </row>
    <row r="107" spans="1:2" ht="12.75">
      <c r="A107">
        <v>1912</v>
      </c>
      <c r="B107" t="s">
        <v>944</v>
      </c>
    </row>
    <row r="108" spans="1:2" ht="12.75">
      <c r="A108">
        <v>1911</v>
      </c>
      <c r="B108" t="s">
        <v>944</v>
      </c>
    </row>
    <row r="109" spans="1:2" ht="12.75">
      <c r="A109">
        <v>1910</v>
      </c>
      <c r="B109" t="s">
        <v>944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109"/>
  <sheetViews>
    <sheetView view="pageBreakPreview" zoomScale="90" zoomScaleNormal="72" zoomScaleSheetLayoutView="90" workbookViewId="0" topLeftCell="A88">
      <selection activeCell="C74" sqref="C74"/>
    </sheetView>
  </sheetViews>
  <sheetFormatPr defaultColWidth="12.00390625" defaultRowHeight="12.75"/>
  <cols>
    <col min="1" max="1" width="13.375" style="0" customWidth="1"/>
    <col min="2" max="2" width="18.50390625" style="0" customWidth="1"/>
    <col min="3" max="16384" width="11.625" style="0" customWidth="1"/>
  </cols>
  <sheetData>
    <row r="1" spans="1:3" ht="12.75">
      <c r="A1" s="116" t="str">
        <f>'Kat.'!A9</f>
        <v>Rozsah kategorií ZBP 2014/2015</v>
      </c>
      <c r="B1" s="61"/>
      <c r="C1" s="61"/>
    </row>
    <row r="2" spans="1:3" ht="12.75">
      <c r="A2" s="117" t="str">
        <f>'Kat.'!A10</f>
        <v>Muži do 39:</v>
      </c>
      <c r="B2" s="117" t="str">
        <f>'Kat.'!B10</f>
        <v>(RN 1975 a mladší)</v>
      </c>
      <c r="C2" s="117" t="str">
        <f>'Kat.'!C10</f>
        <v>MA</v>
      </c>
    </row>
    <row r="3" spans="1:2" ht="12.75">
      <c r="A3">
        <v>2013</v>
      </c>
      <c r="B3" t="s">
        <v>929</v>
      </c>
    </row>
    <row r="4" spans="1:2" ht="12.75">
      <c r="A4">
        <v>2012</v>
      </c>
      <c r="B4" t="s">
        <v>929</v>
      </c>
    </row>
    <row r="5" spans="1:2" ht="12.75">
      <c r="A5">
        <v>2011</v>
      </c>
      <c r="B5" t="s">
        <v>929</v>
      </c>
    </row>
    <row r="6" spans="1:2" ht="12.75">
      <c r="A6">
        <v>2010</v>
      </c>
      <c r="B6" t="s">
        <v>929</v>
      </c>
    </row>
    <row r="7" spans="1:2" ht="12.75">
      <c r="A7">
        <v>2009</v>
      </c>
      <c r="B7" t="s">
        <v>929</v>
      </c>
    </row>
    <row r="8" spans="1:2" ht="12.75">
      <c r="A8">
        <v>2008</v>
      </c>
      <c r="B8" t="s">
        <v>929</v>
      </c>
    </row>
    <row r="9" spans="1:2" ht="12.75">
      <c r="A9">
        <v>2007</v>
      </c>
      <c r="B9" t="s">
        <v>929</v>
      </c>
    </row>
    <row r="10" spans="1:2" ht="12.75">
      <c r="A10">
        <v>2006</v>
      </c>
      <c r="B10" t="s">
        <v>929</v>
      </c>
    </row>
    <row r="11" spans="1:2" ht="12.75">
      <c r="A11">
        <v>2005</v>
      </c>
      <c r="B11" t="s">
        <v>929</v>
      </c>
    </row>
    <row r="12" spans="1:2" ht="12.75">
      <c r="A12">
        <v>2004</v>
      </c>
      <c r="B12" t="s">
        <v>929</v>
      </c>
    </row>
    <row r="13" spans="1:2" ht="12.75">
      <c r="A13">
        <v>2003</v>
      </c>
      <c r="B13" t="s">
        <v>929</v>
      </c>
    </row>
    <row r="14" spans="1:2" ht="12.75">
      <c r="A14">
        <v>2002</v>
      </c>
      <c r="B14" t="s">
        <v>929</v>
      </c>
    </row>
    <row r="15" spans="1:2" ht="12.75">
      <c r="A15">
        <v>2001</v>
      </c>
      <c r="B15" t="s">
        <v>929</v>
      </c>
    </row>
    <row r="16" spans="1:2" ht="12.75">
      <c r="A16">
        <v>2000</v>
      </c>
      <c r="B16" t="s">
        <v>929</v>
      </c>
    </row>
    <row r="17" spans="1:2" ht="12.75">
      <c r="A17">
        <v>1999</v>
      </c>
      <c r="B17" t="s">
        <v>929</v>
      </c>
    </row>
    <row r="18" spans="1:2" ht="12.75">
      <c r="A18">
        <v>1998</v>
      </c>
      <c r="B18" t="s">
        <v>929</v>
      </c>
    </row>
    <row r="19" spans="1:2" ht="12.75">
      <c r="A19">
        <v>1997</v>
      </c>
      <c r="B19" t="s">
        <v>929</v>
      </c>
    </row>
    <row r="20" spans="1:2" ht="12.75">
      <c r="A20">
        <v>1996</v>
      </c>
      <c r="B20" t="s">
        <v>929</v>
      </c>
    </row>
    <row r="21" spans="1:2" ht="12.75">
      <c r="A21">
        <v>1995</v>
      </c>
      <c r="B21" t="s">
        <v>929</v>
      </c>
    </row>
    <row r="22" spans="1:2" ht="12.75">
      <c r="A22">
        <v>1994</v>
      </c>
      <c r="B22" t="s">
        <v>929</v>
      </c>
    </row>
    <row r="23" spans="1:2" ht="12.75">
      <c r="A23">
        <v>1993</v>
      </c>
      <c r="B23" t="s">
        <v>929</v>
      </c>
    </row>
    <row r="24" spans="1:2" ht="12.75">
      <c r="A24">
        <v>1992</v>
      </c>
      <c r="B24" t="s">
        <v>929</v>
      </c>
    </row>
    <row r="25" spans="1:2" ht="12.75">
      <c r="A25">
        <v>1991</v>
      </c>
      <c r="B25" t="s">
        <v>929</v>
      </c>
    </row>
    <row r="26" spans="1:2" ht="12.75">
      <c r="A26">
        <v>1990</v>
      </c>
      <c r="B26" t="s">
        <v>929</v>
      </c>
    </row>
    <row r="27" spans="1:2" ht="12.75">
      <c r="A27">
        <v>1989</v>
      </c>
      <c r="B27" t="s">
        <v>929</v>
      </c>
    </row>
    <row r="28" spans="1:2" ht="12.75">
      <c r="A28">
        <v>1988</v>
      </c>
      <c r="B28" t="s">
        <v>929</v>
      </c>
    </row>
    <row r="29" spans="1:2" ht="12.75">
      <c r="A29">
        <v>1987</v>
      </c>
      <c r="B29" t="s">
        <v>929</v>
      </c>
    </row>
    <row r="30" spans="1:2" ht="12.75">
      <c r="A30">
        <v>1986</v>
      </c>
      <c r="B30" t="s">
        <v>929</v>
      </c>
    </row>
    <row r="31" spans="1:2" ht="12.75">
      <c r="A31">
        <v>1985</v>
      </c>
      <c r="B31" t="s">
        <v>929</v>
      </c>
    </row>
    <row r="32" spans="1:2" ht="12.75">
      <c r="A32">
        <v>1984</v>
      </c>
      <c r="B32" t="s">
        <v>929</v>
      </c>
    </row>
    <row r="33" spans="1:2" ht="12.75">
      <c r="A33">
        <v>1983</v>
      </c>
      <c r="B33" t="s">
        <v>929</v>
      </c>
    </row>
    <row r="34" spans="1:2" ht="12.75">
      <c r="A34">
        <v>1982</v>
      </c>
      <c r="B34" t="s">
        <v>929</v>
      </c>
    </row>
    <row r="35" spans="1:2" ht="12.75">
      <c r="A35">
        <v>1981</v>
      </c>
      <c r="B35" t="s">
        <v>929</v>
      </c>
    </row>
    <row r="36" spans="1:2" ht="12.75">
      <c r="A36">
        <v>1980</v>
      </c>
      <c r="B36" t="s">
        <v>929</v>
      </c>
    </row>
    <row r="37" spans="1:2" ht="12.75">
      <c r="A37">
        <v>1979</v>
      </c>
      <c r="B37" t="s">
        <v>929</v>
      </c>
    </row>
    <row r="38" spans="1:2" ht="12.75">
      <c r="A38">
        <v>1978</v>
      </c>
      <c r="B38" t="s">
        <v>929</v>
      </c>
    </row>
    <row r="39" spans="1:2" ht="12.75">
      <c r="A39">
        <v>1977</v>
      </c>
      <c r="B39" t="s">
        <v>929</v>
      </c>
    </row>
    <row r="40" spans="1:2" ht="12.75">
      <c r="A40">
        <v>1976</v>
      </c>
      <c r="B40" t="s">
        <v>929</v>
      </c>
    </row>
    <row r="41" spans="1:2" ht="12.75">
      <c r="A41">
        <v>1975</v>
      </c>
      <c r="B41" t="s">
        <v>929</v>
      </c>
    </row>
    <row r="42" spans="1:3" ht="12.75">
      <c r="A42" s="117" t="str">
        <f>'Kat.'!A11</f>
        <v>Muži 40 – 49:</v>
      </c>
      <c r="B42" s="117" t="str">
        <f>'Kat.'!B11</f>
        <v>(RN 1974 – 1965)</v>
      </c>
      <c r="C42" s="117" t="str">
        <f>'Kat.'!C11</f>
        <v>MB</v>
      </c>
    </row>
    <row r="43" spans="1:2" ht="12.75">
      <c r="A43">
        <v>1974</v>
      </c>
      <c r="B43" t="s">
        <v>932</v>
      </c>
    </row>
    <row r="44" spans="1:2" ht="12.75">
      <c r="A44">
        <v>1973</v>
      </c>
      <c r="B44" t="s">
        <v>932</v>
      </c>
    </row>
    <row r="45" spans="1:2" ht="12.75">
      <c r="A45">
        <v>1972</v>
      </c>
      <c r="B45" t="s">
        <v>932</v>
      </c>
    </row>
    <row r="46" spans="1:2" ht="12.75">
      <c r="A46">
        <v>1971</v>
      </c>
      <c r="B46" t="s">
        <v>932</v>
      </c>
    </row>
    <row r="47" spans="1:2" ht="12.75">
      <c r="A47">
        <v>1970</v>
      </c>
      <c r="B47" t="s">
        <v>932</v>
      </c>
    </row>
    <row r="48" spans="1:2" ht="12.75">
      <c r="A48">
        <v>1969</v>
      </c>
      <c r="B48" t="s">
        <v>932</v>
      </c>
    </row>
    <row r="49" spans="1:2" ht="12.75">
      <c r="A49">
        <v>1968</v>
      </c>
      <c r="B49" t="s">
        <v>932</v>
      </c>
    </row>
    <row r="50" spans="1:2" ht="12.75">
      <c r="A50">
        <v>1967</v>
      </c>
      <c r="B50" t="s">
        <v>932</v>
      </c>
    </row>
    <row r="51" spans="1:2" ht="12.75">
      <c r="A51">
        <v>1966</v>
      </c>
      <c r="B51" t="s">
        <v>932</v>
      </c>
    </row>
    <row r="52" spans="1:2" ht="12.75">
      <c r="A52">
        <v>1965</v>
      </c>
      <c r="B52" t="s">
        <v>932</v>
      </c>
    </row>
    <row r="53" spans="1:3" ht="12.75">
      <c r="A53" s="117" t="str">
        <f>'Kat.'!A12</f>
        <v>Muži 50 – 59:</v>
      </c>
      <c r="B53" s="117" t="str">
        <f>'Kat.'!B12</f>
        <v>(RN 1964 – 1955)</v>
      </c>
      <c r="C53" s="117" t="str">
        <f>'Kat.'!C12</f>
        <v>MC</v>
      </c>
    </row>
    <row r="54" spans="1:2" ht="12.75">
      <c r="A54">
        <v>1964</v>
      </c>
      <c r="B54" t="s">
        <v>935</v>
      </c>
    </row>
    <row r="55" spans="1:2" ht="12.75">
      <c r="A55">
        <v>1963</v>
      </c>
      <c r="B55" t="s">
        <v>935</v>
      </c>
    </row>
    <row r="56" spans="1:2" ht="12.75">
      <c r="A56">
        <v>1962</v>
      </c>
      <c r="B56" t="s">
        <v>935</v>
      </c>
    </row>
    <row r="57" spans="1:2" ht="12.75">
      <c r="A57">
        <v>1961</v>
      </c>
      <c r="B57" t="s">
        <v>935</v>
      </c>
    </row>
    <row r="58" spans="1:2" ht="12.75">
      <c r="A58">
        <v>1960</v>
      </c>
      <c r="B58" t="s">
        <v>935</v>
      </c>
    </row>
    <row r="59" spans="1:2" ht="12.75">
      <c r="A59" s="2">
        <v>1959</v>
      </c>
      <c r="B59" t="s">
        <v>935</v>
      </c>
    </row>
    <row r="60" spans="1:2" ht="12.75">
      <c r="A60" s="2">
        <v>1958</v>
      </c>
      <c r="B60" t="s">
        <v>935</v>
      </c>
    </row>
    <row r="61" spans="1:2" ht="12.75">
      <c r="A61" s="2">
        <v>1957</v>
      </c>
      <c r="B61" t="s">
        <v>935</v>
      </c>
    </row>
    <row r="62" spans="1:2" ht="12.75">
      <c r="A62" s="2">
        <v>1956</v>
      </c>
      <c r="B62" t="s">
        <v>935</v>
      </c>
    </row>
    <row r="63" spans="1:2" ht="12.75">
      <c r="A63" s="2">
        <v>1955</v>
      </c>
      <c r="B63" t="s">
        <v>935</v>
      </c>
    </row>
    <row r="64" spans="1:3" ht="12.75">
      <c r="A64" s="117" t="str">
        <f>'Kat.'!A13</f>
        <v>Muži nad 60: </v>
      </c>
      <c r="B64" s="117" t="str">
        <f>'Kat.'!B13</f>
        <v>(RN 1954 a méně)</v>
      </c>
      <c r="C64" s="117" t="str">
        <f>'Kat.'!C13</f>
        <v>MD</v>
      </c>
    </row>
    <row r="65" spans="1:2" ht="12.75">
      <c r="A65" s="2">
        <v>1954</v>
      </c>
      <c r="B65" t="s">
        <v>938</v>
      </c>
    </row>
    <row r="66" spans="1:2" ht="12.75">
      <c r="A66" s="2">
        <v>1953</v>
      </c>
      <c r="B66" t="s">
        <v>938</v>
      </c>
    </row>
    <row r="67" spans="1:2" ht="12.75">
      <c r="A67" s="2">
        <v>1952</v>
      </c>
      <c r="B67" t="s">
        <v>938</v>
      </c>
    </row>
    <row r="68" spans="1:2" ht="12.75">
      <c r="A68" s="2">
        <v>1951</v>
      </c>
      <c r="B68" t="s">
        <v>938</v>
      </c>
    </row>
    <row r="69" spans="1:2" ht="12.75">
      <c r="A69" s="2">
        <v>1950</v>
      </c>
      <c r="B69" t="s">
        <v>938</v>
      </c>
    </row>
    <row r="70" spans="1:2" ht="12.75">
      <c r="A70" s="2">
        <v>1949</v>
      </c>
      <c r="B70" t="s">
        <v>938</v>
      </c>
    </row>
    <row r="71" spans="1:2" ht="12.75">
      <c r="A71" s="2">
        <v>1948</v>
      </c>
      <c r="B71" t="s">
        <v>938</v>
      </c>
    </row>
    <row r="72" spans="1:2" ht="12.75">
      <c r="A72" s="2">
        <v>1947</v>
      </c>
      <c r="B72" t="s">
        <v>938</v>
      </c>
    </row>
    <row r="73" spans="1:2" ht="12.75">
      <c r="A73" s="2">
        <v>1946</v>
      </c>
      <c r="B73" t="s">
        <v>938</v>
      </c>
    </row>
    <row r="74" spans="1:2" ht="12.75">
      <c r="A74" s="2">
        <v>1945</v>
      </c>
      <c r="B74" t="s">
        <v>938</v>
      </c>
    </row>
    <row r="75" spans="1:2" ht="12.75">
      <c r="A75" s="2">
        <v>1944</v>
      </c>
      <c r="B75" t="s">
        <v>938</v>
      </c>
    </row>
    <row r="76" spans="1:2" ht="12.75">
      <c r="A76" s="2">
        <v>1943</v>
      </c>
      <c r="B76" t="s">
        <v>938</v>
      </c>
    </row>
    <row r="77" spans="1:2" ht="12.75">
      <c r="A77" s="2">
        <v>1942</v>
      </c>
      <c r="B77" t="s">
        <v>938</v>
      </c>
    </row>
    <row r="78" spans="1:2" ht="12.75">
      <c r="A78" s="2">
        <v>1941</v>
      </c>
      <c r="B78" t="s">
        <v>938</v>
      </c>
    </row>
    <row r="79" spans="1:2" ht="12.75">
      <c r="A79" s="2">
        <v>1940</v>
      </c>
      <c r="B79" t="s">
        <v>938</v>
      </c>
    </row>
    <row r="80" spans="1:2" ht="12.75">
      <c r="A80" s="2">
        <v>1939</v>
      </c>
      <c r="B80" t="s">
        <v>938</v>
      </c>
    </row>
    <row r="81" spans="1:2" ht="12.75">
      <c r="A81" s="2">
        <v>1938</v>
      </c>
      <c r="B81" t="s">
        <v>938</v>
      </c>
    </row>
    <row r="82" spans="1:2" ht="12.75">
      <c r="A82" s="2">
        <v>1937</v>
      </c>
      <c r="B82" t="s">
        <v>938</v>
      </c>
    </row>
    <row r="83" spans="1:2" ht="12.75">
      <c r="A83" s="2">
        <v>1936</v>
      </c>
      <c r="B83" t="s">
        <v>938</v>
      </c>
    </row>
    <row r="84" spans="1:2" ht="12.75">
      <c r="A84" s="2">
        <v>1935</v>
      </c>
      <c r="B84" t="s">
        <v>938</v>
      </c>
    </row>
    <row r="85" spans="1:2" ht="12.75">
      <c r="A85" s="2">
        <v>1934</v>
      </c>
      <c r="B85" t="s">
        <v>938</v>
      </c>
    </row>
    <row r="86" spans="1:2" ht="12.75">
      <c r="A86" s="2">
        <v>1933</v>
      </c>
      <c r="B86" t="s">
        <v>938</v>
      </c>
    </row>
    <row r="87" spans="1:2" ht="12.75">
      <c r="A87" s="2">
        <v>1932</v>
      </c>
      <c r="B87" t="s">
        <v>938</v>
      </c>
    </row>
    <row r="88" spans="1:2" ht="12.75">
      <c r="A88" s="2">
        <v>1931</v>
      </c>
      <c r="B88" t="s">
        <v>938</v>
      </c>
    </row>
    <row r="89" spans="1:2" ht="12.75">
      <c r="A89" s="2">
        <v>1930</v>
      </c>
      <c r="B89" t="s">
        <v>938</v>
      </c>
    </row>
    <row r="90" spans="1:2" ht="12.75">
      <c r="A90" s="2">
        <v>1929</v>
      </c>
      <c r="B90" t="s">
        <v>938</v>
      </c>
    </row>
    <row r="91" spans="1:2" ht="12.75">
      <c r="A91" s="2">
        <v>1928</v>
      </c>
      <c r="B91" t="s">
        <v>938</v>
      </c>
    </row>
    <row r="92" spans="1:2" ht="12.75">
      <c r="A92" s="2">
        <v>1927</v>
      </c>
      <c r="B92" t="s">
        <v>938</v>
      </c>
    </row>
    <row r="93" spans="1:2" ht="12.75">
      <c r="A93" s="2">
        <v>1926</v>
      </c>
      <c r="B93" t="s">
        <v>938</v>
      </c>
    </row>
    <row r="94" spans="1:2" ht="12.75">
      <c r="A94" s="2">
        <v>1925</v>
      </c>
      <c r="B94" t="s">
        <v>938</v>
      </c>
    </row>
    <row r="95" spans="1:2" ht="12.75">
      <c r="A95" s="2">
        <v>1924</v>
      </c>
      <c r="B95" t="s">
        <v>938</v>
      </c>
    </row>
    <row r="96" spans="1:2" ht="12.75">
      <c r="A96" s="2">
        <v>1923</v>
      </c>
      <c r="B96" t="s">
        <v>938</v>
      </c>
    </row>
    <row r="97" spans="1:2" ht="12.75">
      <c r="A97" s="2">
        <v>1922</v>
      </c>
      <c r="B97" t="s">
        <v>938</v>
      </c>
    </row>
    <row r="98" spans="1:2" ht="12.75">
      <c r="A98" s="2">
        <v>1921</v>
      </c>
      <c r="B98" t="s">
        <v>938</v>
      </c>
    </row>
    <row r="99" spans="1:2" ht="12.75">
      <c r="A99" s="2">
        <v>1920</v>
      </c>
      <c r="B99" t="s">
        <v>938</v>
      </c>
    </row>
    <row r="100" spans="1:2" ht="12.75">
      <c r="A100" s="2">
        <v>1919</v>
      </c>
      <c r="B100" t="s">
        <v>938</v>
      </c>
    </row>
    <row r="101" spans="1:2" ht="12.75">
      <c r="A101" s="2">
        <v>1918</v>
      </c>
      <c r="B101" t="s">
        <v>938</v>
      </c>
    </row>
    <row r="102" spans="1:2" ht="12.75">
      <c r="A102" s="2">
        <v>1917</v>
      </c>
      <c r="B102" t="s">
        <v>938</v>
      </c>
    </row>
    <row r="103" spans="1:2" ht="12.75">
      <c r="A103" s="2">
        <v>1916</v>
      </c>
      <c r="B103" t="s">
        <v>938</v>
      </c>
    </row>
    <row r="104" spans="1:2" ht="12.75">
      <c r="A104" s="2">
        <v>1915</v>
      </c>
      <c r="B104" t="s">
        <v>938</v>
      </c>
    </row>
    <row r="105" spans="1:2" ht="12.75">
      <c r="A105" s="2">
        <v>1914</v>
      </c>
      <c r="B105" t="s">
        <v>938</v>
      </c>
    </row>
    <row r="106" spans="1:2" ht="12.75">
      <c r="A106" s="2">
        <v>1913</v>
      </c>
      <c r="B106" t="s">
        <v>938</v>
      </c>
    </row>
    <row r="107" spans="1:2" ht="12.75">
      <c r="A107" s="2">
        <v>1912</v>
      </c>
      <c r="B107" t="s">
        <v>938</v>
      </c>
    </row>
    <row r="108" spans="1:2" ht="12.75">
      <c r="A108" s="2">
        <v>1911</v>
      </c>
      <c r="B108" t="s">
        <v>938</v>
      </c>
    </row>
    <row r="109" spans="1:2" ht="12.75">
      <c r="A109" s="2">
        <v>1910</v>
      </c>
      <c r="B109" t="s">
        <v>938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35180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LM </cp:lastModifiedBy>
  <cp:lastPrinted>2015-01-10T10:33:47Z</cp:lastPrinted>
  <dcterms:created xsi:type="dcterms:W3CDTF">2014-11-01T12:56:20Z</dcterms:created>
  <dcterms:modified xsi:type="dcterms:W3CDTF">2015-01-12T12:30:54Z</dcterms:modified>
  <cp:category/>
  <cp:version/>
  <cp:contentType/>
  <cp:contentStatus/>
  <cp:revision>56</cp:revision>
</cp:coreProperties>
</file>