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ategorie" sheetId="1" r:id="rId1"/>
    <sheet name="Absol.poř." sheetId="2" r:id="rId2"/>
    <sheet name="Výsl.pořadatel" sheetId="3" r:id="rId3"/>
  </sheets>
  <definedNames>
    <definedName name="_xlnm.Print_Area" localSheetId="1">'Absol.poř.'!$A$1:$J$63</definedName>
    <definedName name="_xlnm.Print_Titles" localSheetId="1">'Absol.poř.'!$1:$2</definedName>
    <definedName name="_xlnm.Print_Area" localSheetId="0">'Kategorie'!$A$1:$H$70</definedName>
    <definedName name="_xlnm.Print_Area" localSheetId="2">'Výsl.pořadatel'!$A$1:$N$94</definedName>
    <definedName name="_xlnm.Print_Titles" localSheetId="2">'Výsl.pořadatel'!$1:$2</definedName>
    <definedName name="Excel_BuiltIn_Print_Titles_2_1">'Absol.poř.'!$A$1:$IT$2</definedName>
    <definedName name="Excel_BuiltIn_Print_Area_8">#REF!</definedName>
    <definedName name="Excel_BuiltIn_Print_Area_6">#REF!</definedName>
    <definedName name="Excel_BuiltIn_Print_Titles_1">'Kategorie'!$A$1:$IR$3</definedName>
    <definedName name="Excel_BuiltIn_Print_Area_4">#REF!</definedName>
    <definedName name="Excel_BuiltIn_Print_Area_5">#REF!</definedName>
    <definedName name="Excel_BuiltIn_Print_Area_3_1">#REF!</definedName>
    <definedName name="Excel_BuiltIn_Print_Titles_3_1">#REF!</definedName>
    <definedName name="Excel_BuiltIn_Print_Area_7">#REF!</definedName>
    <definedName name="Excel_BuiltIn_Print_Area_2_1">'Absol.poř.'!$A$1:$J$5</definedName>
    <definedName name="Excel_BuiltIn_Print_Area_6_1">#REF!</definedName>
    <definedName name="Excel_BuiltIn_Print_Area_1_1_1">'Kategorie'!$A$1:$H$63</definedName>
    <definedName name="Excel_BuiltIn_Print_Area_2_1_1">'Absol.poř.'!$A$1:$J$4</definedName>
    <definedName name="Excel_BuiltIn_Print_Area_3_11">#REF!</definedName>
    <definedName name="Excel_BuiltIn_Print_Area_4_1">#REF!</definedName>
    <definedName name="Excel_BuiltIn_Print_Area_5_1">#REF!</definedName>
    <definedName name="Excel_BuiltIn_Print_Titles_4">#REF!</definedName>
    <definedName name="Excel_BuiltIn_Print_Titles_5">#REF!</definedName>
  </definedNames>
  <calcPr fullCalcOnLoad="1"/>
</workbook>
</file>

<file path=xl/sharedStrings.xml><?xml version="1.0" encoding="utf-8"?>
<sst xmlns="http://schemas.openxmlformats.org/spreadsheetml/2006/main" count="619" uniqueCount="224">
  <si>
    <t>8.z. ZBP – Moravskobudějovická 25 (maraton) 26.02.2011</t>
  </si>
  <si>
    <t>km</t>
  </si>
  <si>
    <t>Výsledky kategorie</t>
  </si>
  <si>
    <t>´</t>
  </si>
  <si>
    <t>Poř.</t>
  </si>
  <si>
    <t>Příjmení</t>
  </si>
  <si>
    <t>Jméno</t>
  </si>
  <si>
    <t>Klub</t>
  </si>
  <si>
    <t>RN</t>
  </si>
  <si>
    <t>Čas</t>
  </si>
  <si>
    <t>Body ZBP</t>
  </si>
  <si>
    <t>Čas na 1km</t>
  </si>
  <si>
    <t>muži A (RN 1972-1993)</t>
  </si>
  <si>
    <t>Adamec</t>
  </si>
  <si>
    <t>Milan</t>
  </si>
  <si>
    <t>Orel Vyškov</t>
  </si>
  <si>
    <t>Fučík</t>
  </si>
  <si>
    <t>Karel</t>
  </si>
  <si>
    <t>Černín</t>
  </si>
  <si>
    <t>Nováček</t>
  </si>
  <si>
    <t>Tomáš</t>
  </si>
  <si>
    <t>TJ Spartak Třebíč</t>
  </si>
  <si>
    <t>Bloudíček</t>
  </si>
  <si>
    <t>Petr</t>
  </si>
  <si>
    <t>Telč</t>
  </si>
  <si>
    <t>Mazal</t>
  </si>
  <si>
    <t>Zdeněk</t>
  </si>
  <si>
    <t>AC Mor. Slávia Brno</t>
  </si>
  <si>
    <t>Rajnošek</t>
  </si>
  <si>
    <t>Matěj</t>
  </si>
  <si>
    <t>Dvory</t>
  </si>
  <si>
    <t>Michalec</t>
  </si>
  <si>
    <t>Josef</t>
  </si>
  <si>
    <t>Znojmo</t>
  </si>
  <si>
    <t>Borovec</t>
  </si>
  <si>
    <t>Alexandr</t>
  </si>
  <si>
    <t>Choceň</t>
  </si>
  <si>
    <t>Kříž</t>
  </si>
  <si>
    <t>Lukáš</t>
  </si>
  <si>
    <t>OOB Třebíč</t>
  </si>
  <si>
    <t>Kysek</t>
  </si>
  <si>
    <t>Jiří</t>
  </si>
  <si>
    <t>Čokoláda Brno</t>
  </si>
  <si>
    <t>Suchý</t>
  </si>
  <si>
    <t>Libor</t>
  </si>
  <si>
    <t>Letovice</t>
  </si>
  <si>
    <t>Václavek</t>
  </si>
  <si>
    <t>Miloš</t>
  </si>
  <si>
    <t>MV Team Lesonice</t>
  </si>
  <si>
    <t>Svozil</t>
  </si>
  <si>
    <t>MK Seitl Ostrava</t>
  </si>
  <si>
    <t>Fík</t>
  </si>
  <si>
    <t>Praha</t>
  </si>
  <si>
    <t>Vostrý</t>
  </si>
  <si>
    <t>Miroslav</t>
  </si>
  <si>
    <t>MK Kladno</t>
  </si>
  <si>
    <t>Kalina</t>
  </si>
  <si>
    <t>Tri Lamy Brno</t>
  </si>
  <si>
    <t xml:space="preserve"> </t>
  </si>
  <si>
    <t>Hrůza</t>
  </si>
  <si>
    <t>M. Budějovice</t>
  </si>
  <si>
    <t>muži B (RN 1971- 1962)</t>
  </si>
  <si>
    <t>Orálek</t>
  </si>
  <si>
    <t>Daniel</t>
  </si>
  <si>
    <t>Kovář</t>
  </si>
  <si>
    <t>Michal</t>
  </si>
  <si>
    <t>HI Sport team Praha</t>
  </si>
  <si>
    <t>Ožana</t>
  </si>
  <si>
    <t>Václav</t>
  </si>
  <si>
    <t>TJ Nové Město na M.</t>
  </si>
  <si>
    <t>Mišák</t>
  </si>
  <si>
    <t>Běhám pro párek Brno</t>
  </si>
  <si>
    <t>Ptáček</t>
  </si>
  <si>
    <t>Pavel</t>
  </si>
  <si>
    <t>Magnus Orient. Brno</t>
  </si>
  <si>
    <t>Doucha</t>
  </si>
  <si>
    <t>Tj Start Náchod</t>
  </si>
  <si>
    <t>Jančář</t>
  </si>
  <si>
    <t>Stanislav</t>
  </si>
  <si>
    <t>Čtyři dv. Č. Budějovice</t>
  </si>
  <si>
    <t>Smolík</t>
  </si>
  <si>
    <t>Antonín</t>
  </si>
  <si>
    <t>Sokol Přísnotice</t>
  </si>
  <si>
    <t>Plaček</t>
  </si>
  <si>
    <t>ASK Děčín</t>
  </si>
  <si>
    <t>Musil</t>
  </si>
  <si>
    <t>Náměšť nad Oslavou</t>
  </si>
  <si>
    <t>Celuch</t>
  </si>
  <si>
    <t>Slávia Havířov</t>
  </si>
  <si>
    <t>Kresta</t>
  </si>
  <si>
    <t>Roman</t>
  </si>
  <si>
    <t>Zetor Brno</t>
  </si>
  <si>
    <t>Višňa</t>
  </si>
  <si>
    <t>Brno</t>
  </si>
  <si>
    <t>Wnuk</t>
  </si>
  <si>
    <t>Crzegorz</t>
  </si>
  <si>
    <t>Polsko</t>
  </si>
  <si>
    <t>muži C (RN 1961- 1952)</t>
  </si>
  <si>
    <t>Kratochvíl</t>
  </si>
  <si>
    <t>Sokol Rudíkov</t>
  </si>
  <si>
    <t>Kolínek</t>
  </si>
  <si>
    <t>František</t>
  </si>
  <si>
    <t>AK Perná</t>
  </si>
  <si>
    <t>Scherrer</t>
  </si>
  <si>
    <t>Jaroslav</t>
  </si>
  <si>
    <t>Orel M. Budějovice</t>
  </si>
  <si>
    <t>Špaček</t>
  </si>
  <si>
    <t>Moravské Budějovice</t>
  </si>
  <si>
    <t>Tecl</t>
  </si>
  <si>
    <t>Jan</t>
  </si>
  <si>
    <t>Troubsko</t>
  </si>
  <si>
    <t>Hanzl</t>
  </si>
  <si>
    <t>Vlastimil</t>
  </si>
  <si>
    <t>Mendelu Brno</t>
  </si>
  <si>
    <t>Frič</t>
  </si>
  <si>
    <t>Checomacoco Praha</t>
  </si>
  <si>
    <t>Marek</t>
  </si>
  <si>
    <t>Ludvík</t>
  </si>
  <si>
    <t>Popocatepetl Znojmo</t>
  </si>
  <si>
    <t>Danielovič</t>
  </si>
  <si>
    <t>Leo</t>
  </si>
  <si>
    <t>Hradiště Znojmo</t>
  </si>
  <si>
    <t>Zejda</t>
  </si>
  <si>
    <t>Ivo</t>
  </si>
  <si>
    <t>Mor. Slávia Brno</t>
  </si>
  <si>
    <t>Stuchlík</t>
  </si>
  <si>
    <t>Ivan</t>
  </si>
  <si>
    <t>Pohořelice</t>
  </si>
  <si>
    <t>Hlucháň</t>
  </si>
  <si>
    <t>Milič</t>
  </si>
  <si>
    <t>SK Samohana Brno</t>
  </si>
  <si>
    <t>muži D (RN 1951 a st.)</t>
  </si>
  <si>
    <t>Bobek</t>
  </si>
  <si>
    <t>TJ Znojmo</t>
  </si>
  <si>
    <t>Hlavsa</t>
  </si>
  <si>
    <t>ABK99 Pohořelice</t>
  </si>
  <si>
    <t>Krč</t>
  </si>
  <si>
    <t>Štefan</t>
  </si>
  <si>
    <t>Klub l. Houb.Krč Praha</t>
  </si>
  <si>
    <t>Dolejš</t>
  </si>
  <si>
    <t>TJ Sokol Unhošť</t>
  </si>
  <si>
    <t>Sadílek</t>
  </si>
  <si>
    <t>Albrechtice</t>
  </si>
  <si>
    <t>ženy A (RN 1977 -1993)</t>
  </si>
  <si>
    <t>Fučíková</t>
  </si>
  <si>
    <t>Hana</t>
  </si>
  <si>
    <t>Křížová</t>
  </si>
  <si>
    <t>Lenka</t>
  </si>
  <si>
    <t>Francová</t>
  </si>
  <si>
    <t>Renata</t>
  </si>
  <si>
    <t>Brzezina</t>
  </si>
  <si>
    <t>Sandra</t>
  </si>
  <si>
    <t>ženy B (RN 1976 a st.)</t>
  </si>
  <si>
    <t>Němečková</t>
  </si>
  <si>
    <t>Martina</t>
  </si>
  <si>
    <t>SK Čtyři dv. Č. Buď.</t>
  </si>
  <si>
    <t>Wohlrabová</t>
  </si>
  <si>
    <t>Jitka</t>
  </si>
  <si>
    <t>Traged t. Šumperk</t>
  </si>
  <si>
    <t>Bayerová</t>
  </si>
  <si>
    <t>ČMK Praha</t>
  </si>
  <si>
    <t>Smolíková</t>
  </si>
  <si>
    <t>Jarmila</t>
  </si>
  <si>
    <t>Krčmářová</t>
  </si>
  <si>
    <t>Jana</t>
  </si>
  <si>
    <t>Suchá</t>
  </si>
  <si>
    <t xml:space="preserve">Ztráta min. </t>
  </si>
  <si>
    <t xml:space="preserve">Ztráta m. </t>
  </si>
  <si>
    <t>Výsledky – absolutní – M+V</t>
  </si>
  <si>
    <t>Výsledky – absolutní – Ženy</t>
  </si>
  <si>
    <t>Moravskobudějovický maraton – kompletní výsledky</t>
  </si>
  <si>
    <t>26.2.2011</t>
  </si>
  <si>
    <t>Klub, stát</t>
  </si>
  <si>
    <t>Rok  nar. RN</t>
  </si>
  <si>
    <t>vzdálenost celkem</t>
  </si>
  <si>
    <t>vzdálenost2</t>
  </si>
  <si>
    <t>Délka tratě/ čas</t>
  </si>
  <si>
    <t>Pořadí celk.</t>
  </si>
  <si>
    <t>Pořadí  kat.</t>
  </si>
  <si>
    <t>dívky a chlapci RN 2001 a ml.</t>
  </si>
  <si>
    <t>200 m</t>
  </si>
  <si>
    <t>Pokorný</t>
  </si>
  <si>
    <t>Štěpán</t>
  </si>
  <si>
    <t>200m</t>
  </si>
  <si>
    <t>Odvárka</t>
  </si>
  <si>
    <t>Orel M. Buď.</t>
  </si>
  <si>
    <t>Němcová</t>
  </si>
  <si>
    <t>Marie</t>
  </si>
  <si>
    <t>Žáková</t>
  </si>
  <si>
    <t>Alena</t>
  </si>
  <si>
    <t>Pokorná</t>
  </si>
  <si>
    <t>Vanda</t>
  </si>
  <si>
    <t>Amálie</t>
  </si>
  <si>
    <t>dívky a chlapci RN 2000- 1998</t>
  </si>
  <si>
    <t>1500 m</t>
  </si>
  <si>
    <t>1500m</t>
  </si>
  <si>
    <t>Vaníčková</t>
  </si>
  <si>
    <t>Adéla</t>
  </si>
  <si>
    <t>Ladislav</t>
  </si>
  <si>
    <t>Orel M.Buď.</t>
  </si>
  <si>
    <t>dívky a chlapci RN 1997- 1994</t>
  </si>
  <si>
    <t>5275 m</t>
  </si>
  <si>
    <t>Záděra</t>
  </si>
  <si>
    <t>BETA URSYS Brno</t>
  </si>
  <si>
    <t>5275m</t>
  </si>
  <si>
    <t>Němec</t>
  </si>
  <si>
    <t>Pořadí maraton celk.</t>
  </si>
  <si>
    <t>Pořadí maraton kat.</t>
  </si>
  <si>
    <t>5272 m</t>
  </si>
  <si>
    <t>10550 m</t>
  </si>
  <si>
    <t>21100m</t>
  </si>
  <si>
    <t>26600 m</t>
  </si>
  <si>
    <t>31650 m</t>
  </si>
  <si>
    <t>42200 m</t>
  </si>
  <si>
    <t>42.2km</t>
  </si>
  <si>
    <t>21.1km/10.55km</t>
  </si>
  <si>
    <t>10.55km</t>
  </si>
  <si>
    <t>21.1/10.55km</t>
  </si>
  <si>
    <t>21.1km</t>
  </si>
  <si>
    <t>31.65km</t>
  </si>
  <si>
    <t>bez měření</t>
  </si>
  <si>
    <t>26.6km</t>
  </si>
  <si>
    <t>Závod běželo celkem 72 běžců, maraton dokončilo 26 závodníků.  Počasí : 0 st. C , mírný severovýchodní vítr, polojasno.</t>
  </si>
  <si>
    <t>fotky ze závodu: www.orelmb.cz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</si>
</sst>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HH:MM:SS"/>
    <numFmt numFmtId="167" formatCode="MM:SS;@"/>
    <numFmt numFmtId="168" formatCode="[HH]:MM:SS"/>
    <numFmt numFmtId="169" formatCode="D/M/YYYY"/>
    <numFmt numFmtId="170" formatCode="[HH]:MM:SS.00"/>
    <numFmt numFmtId="171" formatCode="HH:MM:SS.00"/>
    <numFmt numFmtId="172" formatCode="MMM\ DD"/>
  </numFmts>
  <fonts count="15">
    <font>
      <sz val="10"/>
      <name val="Arial CE"/>
      <family val="2"/>
    </font>
    <font>
      <sz val="10"/>
      <name val="Arial"/>
      <family val="0"/>
    </font>
    <font>
      <b/>
      <u val="single"/>
      <sz val="12"/>
      <color indexed="10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12"/>
      <name val="Arial CE"/>
      <family val="2"/>
    </font>
    <font>
      <sz val="10"/>
      <color indexed="8"/>
      <name val="Arial CE"/>
      <family val="2"/>
    </font>
    <font>
      <b/>
      <u val="single"/>
      <sz val="14"/>
      <color indexed="10"/>
      <name val="Arial CE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17"/>
      <name val="Calibri"/>
      <family val="2"/>
    </font>
    <font>
      <b/>
      <sz val="11"/>
      <color indexed="8"/>
      <name val="Calibri"/>
      <family val="2"/>
    </font>
    <font>
      <sz val="8"/>
      <name val="Arial CE"/>
      <family val="2"/>
    </font>
    <font>
      <sz val="11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2" fillId="2" borderId="0" xfId="0" applyFont="1" applyFill="1" applyAlignment="1">
      <alignment/>
    </xf>
    <xf numFmtId="164" fontId="0" fillId="2" borderId="0" xfId="0" applyFill="1" applyAlignment="1">
      <alignment/>
    </xf>
    <xf numFmtId="164" fontId="3" fillId="2" borderId="0" xfId="0" applyFont="1" applyFill="1" applyAlignment="1">
      <alignment horizontal="right"/>
    </xf>
    <xf numFmtId="164" fontId="3" fillId="2" borderId="0" xfId="0" applyFont="1" applyFill="1" applyAlignment="1">
      <alignment/>
    </xf>
    <xf numFmtId="164" fontId="2" fillId="0" borderId="0" xfId="0" applyFont="1" applyAlignment="1">
      <alignment/>
    </xf>
    <xf numFmtId="164" fontId="4" fillId="3" borderId="0" xfId="0" applyFont="1" applyFill="1" applyAlignment="1">
      <alignment/>
    </xf>
    <xf numFmtId="164" fontId="0" fillId="3" borderId="0" xfId="0" applyFill="1" applyAlignment="1">
      <alignment/>
    </xf>
    <xf numFmtId="164" fontId="3" fillId="3" borderId="0" xfId="0" applyFont="1" applyFill="1" applyAlignment="1">
      <alignment/>
    </xf>
    <xf numFmtId="164" fontId="3" fillId="3" borderId="0" xfId="0" applyFont="1" applyFill="1" applyAlignment="1">
      <alignment horizontal="right"/>
    </xf>
    <xf numFmtId="164" fontId="2" fillId="4" borderId="0" xfId="0" applyFont="1" applyFill="1" applyAlignment="1">
      <alignment/>
    </xf>
    <xf numFmtId="164" fontId="5" fillId="0" borderId="1" xfId="0" applyFont="1" applyBorder="1" applyAlignment="1">
      <alignment horizontal="right" vertical="top" wrapText="1"/>
    </xf>
    <xf numFmtId="164" fontId="5" fillId="0" borderId="1" xfId="0" applyFont="1" applyBorder="1" applyAlignment="1">
      <alignment vertical="top" wrapText="1"/>
    </xf>
    <xf numFmtId="164" fontId="2" fillId="0" borderId="0" xfId="0" applyFont="1" applyAlignment="1">
      <alignment vertical="top"/>
    </xf>
    <xf numFmtId="164" fontId="6" fillId="5" borderId="2" xfId="0" applyFont="1" applyFill="1" applyBorder="1" applyAlignment="1">
      <alignment/>
    </xf>
    <xf numFmtId="164" fontId="6" fillId="5" borderId="3" xfId="0" applyFont="1" applyFill="1" applyBorder="1" applyAlignment="1">
      <alignment/>
    </xf>
    <xf numFmtId="165" fontId="7" fillId="5" borderId="3" xfId="0" applyNumberFormat="1" applyFont="1" applyFill="1" applyBorder="1" applyAlignment="1">
      <alignment horizontal="right"/>
    </xf>
    <xf numFmtId="164" fontId="0" fillId="5" borderId="3" xfId="0" applyFill="1" applyBorder="1" applyAlignment="1">
      <alignment/>
    </xf>
    <xf numFmtId="164" fontId="0" fillId="5" borderId="4" xfId="0" applyFill="1" applyBorder="1" applyAlignment="1">
      <alignment/>
    </xf>
    <xf numFmtId="164" fontId="6" fillId="0" borderId="5" xfId="0" applyFont="1" applyBorder="1" applyAlignment="1">
      <alignment/>
    </xf>
    <xf numFmtId="164" fontId="0" fillId="0" borderId="5" xfId="0" applyFont="1" applyBorder="1" applyAlignment="1">
      <alignment/>
    </xf>
    <xf numFmtId="166" fontId="0" fillId="0" borderId="5" xfId="0" applyNumberFormat="1" applyBorder="1" applyAlignment="1">
      <alignment horizontal="right"/>
    </xf>
    <xf numFmtId="167" fontId="1" fillId="0" borderId="5" xfId="0" applyNumberFormat="1" applyFont="1" applyBorder="1" applyAlignment="1">
      <alignment wrapText="1"/>
    </xf>
    <xf numFmtId="164" fontId="0" fillId="0" borderId="5" xfId="0" applyFont="1" applyBorder="1" applyAlignment="1">
      <alignment horizontal="right"/>
    </xf>
    <xf numFmtId="164" fontId="3" fillId="2" borderId="0" xfId="0" applyNumberFormat="1" applyFont="1" applyFill="1" applyAlignment="1">
      <alignment horizontal="right"/>
    </xf>
    <xf numFmtId="168" fontId="0" fillId="0" borderId="5" xfId="0" applyNumberFormat="1" applyBorder="1" applyAlignment="1">
      <alignment horizontal="right"/>
    </xf>
    <xf numFmtId="164" fontId="8" fillId="2" borderId="0" xfId="0" applyFont="1" applyFill="1" applyAlignment="1">
      <alignment/>
    </xf>
    <xf numFmtId="164" fontId="0" fillId="4" borderId="0" xfId="0" applyFill="1" applyAlignment="1">
      <alignment/>
    </xf>
    <xf numFmtId="166" fontId="0" fillId="0" borderId="5" xfId="0" applyNumberFormat="1" applyBorder="1" applyAlignment="1">
      <alignment/>
    </xf>
    <xf numFmtId="164" fontId="1" fillId="0" borderId="5" xfId="0" applyNumberFormat="1" applyFont="1" applyBorder="1" applyAlignment="1">
      <alignment wrapText="1"/>
    </xf>
    <xf numFmtId="164" fontId="3" fillId="2" borderId="0" xfId="0" applyFont="1" applyFill="1" applyAlignment="1">
      <alignment horizontal="left"/>
    </xf>
    <xf numFmtId="164" fontId="9" fillId="2" borderId="0" xfId="0" applyFont="1" applyFill="1" applyAlignment="1">
      <alignment/>
    </xf>
    <xf numFmtId="164" fontId="10" fillId="2" borderId="0" xfId="0" applyFont="1" applyFill="1" applyAlignment="1">
      <alignment/>
    </xf>
    <xf numFmtId="169" fontId="10" fillId="2" borderId="0" xfId="0" applyNumberFormat="1" applyFont="1" applyFill="1" applyAlignment="1">
      <alignment horizontal="left"/>
    </xf>
    <xf numFmtId="165" fontId="10" fillId="2" borderId="0" xfId="0" applyNumberFormat="1" applyFont="1" applyFill="1" applyAlignment="1">
      <alignment horizontal="left"/>
    </xf>
    <xf numFmtId="164" fontId="10" fillId="2" borderId="0" xfId="0" applyFont="1" applyFill="1" applyAlignment="1">
      <alignment horizontal="right"/>
    </xf>
    <xf numFmtId="164" fontId="11" fillId="0" borderId="0" xfId="0" applyFont="1" applyAlignment="1">
      <alignment/>
    </xf>
    <xf numFmtId="164" fontId="12" fillId="3" borderId="1" xfId="0" applyFont="1" applyFill="1" applyBorder="1" applyAlignment="1">
      <alignment vertical="top" wrapText="1"/>
    </xf>
    <xf numFmtId="164" fontId="12" fillId="3" borderId="1" xfId="0" applyFont="1" applyFill="1" applyBorder="1" applyAlignment="1">
      <alignment horizontal="center" vertical="top" wrapText="1"/>
    </xf>
    <xf numFmtId="164" fontId="12" fillId="0" borderId="0" xfId="0" applyFont="1" applyAlignment="1">
      <alignment vertical="top" wrapText="1"/>
    </xf>
    <xf numFmtId="170" fontId="0" fillId="0" borderId="5" xfId="0" applyNumberFormat="1" applyBorder="1" applyAlignment="1">
      <alignment horizontal="right"/>
    </xf>
    <xf numFmtId="164" fontId="12" fillId="3" borderId="5" xfId="0" applyFont="1" applyFill="1" applyBorder="1" applyAlignment="1">
      <alignment vertical="top"/>
    </xf>
    <xf numFmtId="164" fontId="12" fillId="3" borderId="5" xfId="0" applyFont="1" applyFill="1" applyBorder="1" applyAlignment="1">
      <alignment vertical="top" wrapText="1"/>
    </xf>
    <xf numFmtId="164" fontId="12" fillId="3" borderId="5" xfId="0" applyFont="1" applyFill="1" applyBorder="1" applyAlignment="1">
      <alignment horizontal="right" vertical="top" wrapText="1"/>
    </xf>
    <xf numFmtId="171" fontId="0" fillId="0" borderId="5" xfId="0" applyNumberFormat="1" applyBorder="1" applyAlignment="1">
      <alignment horizontal="right"/>
    </xf>
    <xf numFmtId="164" fontId="12" fillId="3" borderId="5" xfId="0" applyFont="1" applyFill="1" applyBorder="1" applyAlignment="1">
      <alignment/>
    </xf>
    <xf numFmtId="164" fontId="12" fillId="3" borderId="5" xfId="0" applyFont="1" applyFill="1" applyBorder="1" applyAlignment="1">
      <alignment horizontal="right"/>
    </xf>
    <xf numFmtId="164" fontId="13" fillId="0" borderId="5" xfId="0" applyFont="1" applyBorder="1" applyAlignment="1">
      <alignment horizontal="right"/>
    </xf>
    <xf numFmtId="172" fontId="14" fillId="0" borderId="5" xfId="0" applyNumberFormat="1" applyFont="1" applyBorder="1" applyAlignment="1">
      <alignment/>
    </xf>
    <xf numFmtId="164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view="pageBreakPreview" zoomScaleSheetLayoutView="100" workbookViewId="0" topLeftCell="A1">
      <pane ySplit="3" topLeftCell="A4" activePane="bottomLeft" state="frozen"/>
      <selection pane="topLeft" activeCell="A1" sqref="A1"/>
      <selection pane="bottomLeft" activeCell="D50" sqref="D50"/>
    </sheetView>
  </sheetViews>
  <sheetFormatPr defaultColWidth="9.00390625" defaultRowHeight="12.75"/>
  <cols>
    <col min="1" max="1" width="6.25390625" style="0" customWidth="1"/>
    <col min="2" max="2" width="18.00390625" style="0" customWidth="1"/>
    <col min="3" max="3" width="13.75390625" style="0" customWidth="1"/>
    <col min="4" max="4" width="26.50390625" style="0" customWidth="1"/>
    <col min="5" max="5" width="9.875" style="0" customWidth="1"/>
    <col min="6" max="6" width="9.875" style="1" customWidth="1"/>
    <col min="7" max="7" width="5.625" style="0" customWidth="1"/>
    <col min="8" max="8" width="6.625" style="0" customWidth="1"/>
  </cols>
  <sheetData>
    <row r="1" spans="1:8" s="6" customFormat="1" ht="15">
      <c r="A1" s="2" t="s">
        <v>0</v>
      </c>
      <c r="B1" s="3"/>
      <c r="C1" s="3"/>
      <c r="D1" s="3"/>
      <c r="E1" s="3"/>
      <c r="F1" s="4">
        <v>21.1</v>
      </c>
      <c r="G1" s="5" t="s">
        <v>1</v>
      </c>
      <c r="H1" s="5"/>
    </row>
    <row r="2" spans="1:8" s="11" customFormat="1" ht="15">
      <c r="A2" s="7" t="s">
        <v>2</v>
      </c>
      <c r="B2" s="8"/>
      <c r="C2" s="8"/>
      <c r="D2" s="8"/>
      <c r="E2" s="8"/>
      <c r="F2" s="8" t="s">
        <v>3</v>
      </c>
      <c r="G2" s="9"/>
      <c r="H2" s="10"/>
    </row>
    <row r="3" spans="1:8" s="14" customFormat="1" ht="36.75">
      <c r="A3" s="12" t="s">
        <v>4</v>
      </c>
      <c r="B3" s="13" t="s">
        <v>5</v>
      </c>
      <c r="C3" s="13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</row>
    <row r="4" spans="1:8" ht="12.75">
      <c r="A4" s="15"/>
      <c r="B4" s="16" t="s">
        <v>12</v>
      </c>
      <c r="C4" s="17"/>
      <c r="D4" s="18"/>
      <c r="E4" s="17"/>
      <c r="F4" s="18"/>
      <c r="G4" s="18"/>
      <c r="H4" s="19"/>
    </row>
    <row r="5" spans="1:8" ht="12.75">
      <c r="A5" s="20">
        <f>ROW(B1)</f>
        <v>1</v>
      </c>
      <c r="B5" s="21" t="s">
        <v>13</v>
      </c>
      <c r="C5" s="21" t="s">
        <v>14</v>
      </c>
      <c r="D5" s="21" t="s">
        <v>15</v>
      </c>
      <c r="E5" s="21">
        <v>1977</v>
      </c>
      <c r="F5" s="22">
        <v>0.05503472222222222</v>
      </c>
      <c r="G5" s="20">
        <v>30</v>
      </c>
      <c r="H5" s="23">
        <f>F5/$F$1</f>
        <v>0.0026082806740389676</v>
      </c>
    </row>
    <row r="6" spans="1:8" ht="12.75">
      <c r="A6" s="20">
        <f>ROW(B2)</f>
        <v>2</v>
      </c>
      <c r="B6" s="21" t="s">
        <v>16</v>
      </c>
      <c r="C6" s="21" t="s">
        <v>17</v>
      </c>
      <c r="D6" s="21" t="s">
        <v>18</v>
      </c>
      <c r="E6" s="21">
        <v>1972</v>
      </c>
      <c r="F6" s="22">
        <v>0.05503472222222222</v>
      </c>
      <c r="G6" s="20">
        <v>30</v>
      </c>
      <c r="H6" s="23">
        <f>F6/$F$1</f>
        <v>0.0026082806740389676</v>
      </c>
    </row>
    <row r="7" spans="1:8" ht="12.75">
      <c r="A7" s="20">
        <f>ROW(B3)</f>
        <v>3</v>
      </c>
      <c r="B7" s="21" t="s">
        <v>19</v>
      </c>
      <c r="C7" s="21" t="s">
        <v>20</v>
      </c>
      <c r="D7" s="21" t="s">
        <v>21</v>
      </c>
      <c r="E7" s="21">
        <v>1983</v>
      </c>
      <c r="F7" s="22">
        <v>0.055185185185185184</v>
      </c>
      <c r="G7" s="20">
        <v>21</v>
      </c>
      <c r="H7" s="23">
        <f>F7/$F$1</f>
        <v>0.0026154116201509564</v>
      </c>
    </row>
    <row r="8" spans="1:8" ht="12.75">
      <c r="A8" s="20">
        <f>ROW(B4)</f>
        <v>4</v>
      </c>
      <c r="B8" s="21" t="s">
        <v>22</v>
      </c>
      <c r="C8" s="21" t="s">
        <v>23</v>
      </c>
      <c r="D8" s="21" t="s">
        <v>24</v>
      </c>
      <c r="E8" s="21">
        <v>1981</v>
      </c>
      <c r="F8" s="22">
        <v>0.05759259259259259</v>
      </c>
      <c r="G8" s="20">
        <v>18</v>
      </c>
      <c r="H8" s="23">
        <f>F8/$F$1</f>
        <v>0.0027295067579427767</v>
      </c>
    </row>
    <row r="9" spans="1:8" ht="12.75">
      <c r="A9" s="20">
        <f>ROW(B5)</f>
        <v>5</v>
      </c>
      <c r="B9" s="21" t="s">
        <v>25</v>
      </c>
      <c r="C9" s="21" t="s">
        <v>26</v>
      </c>
      <c r="D9" s="21" t="s">
        <v>27</v>
      </c>
      <c r="E9" s="21">
        <v>1981</v>
      </c>
      <c r="F9" s="22">
        <v>0.05858796296296296</v>
      </c>
      <c r="G9" s="20">
        <v>16</v>
      </c>
      <c r="H9" s="23">
        <f>F9/$F$1</f>
        <v>0.0027766807091451637</v>
      </c>
    </row>
    <row r="10" spans="1:8" ht="12.75">
      <c r="A10" s="20">
        <f>ROW(B6)</f>
        <v>6</v>
      </c>
      <c r="B10" s="21" t="s">
        <v>28</v>
      </c>
      <c r="C10" s="21" t="s">
        <v>29</v>
      </c>
      <c r="D10" s="21" t="s">
        <v>30</v>
      </c>
      <c r="E10" s="21">
        <v>1988</v>
      </c>
      <c r="F10" s="22">
        <v>0.06060185185185185</v>
      </c>
      <c r="G10" s="20">
        <v>15</v>
      </c>
      <c r="H10" s="23">
        <f>F10/$F$1</f>
        <v>0.002872125680182552</v>
      </c>
    </row>
    <row r="11" spans="1:8" ht="12.75">
      <c r="A11" s="20">
        <f>ROW(B7)</f>
        <v>7</v>
      </c>
      <c r="B11" s="21" t="s">
        <v>31</v>
      </c>
      <c r="C11" s="21" t="s">
        <v>32</v>
      </c>
      <c r="D11" s="21" t="s">
        <v>33</v>
      </c>
      <c r="E11" s="21">
        <v>1976</v>
      </c>
      <c r="F11" s="22">
        <v>0.06111111111111111</v>
      </c>
      <c r="G11" s="20">
        <v>14</v>
      </c>
      <c r="H11" s="23">
        <f>F11/$F$1</f>
        <v>0.0028962611901000523</v>
      </c>
    </row>
    <row r="12" spans="1:8" ht="12.75">
      <c r="A12" s="20">
        <f>ROW(B8)</f>
        <v>8</v>
      </c>
      <c r="B12" s="21" t="s">
        <v>34</v>
      </c>
      <c r="C12" s="21" t="s">
        <v>35</v>
      </c>
      <c r="D12" s="21" t="s">
        <v>36</v>
      </c>
      <c r="E12" s="21">
        <v>1976</v>
      </c>
      <c r="F12" s="22">
        <v>0.061481481481481484</v>
      </c>
      <c r="G12" s="20">
        <v>13</v>
      </c>
      <c r="H12" s="23">
        <f>F12/$F$1</f>
        <v>0.002913814288221871</v>
      </c>
    </row>
    <row r="13" spans="1:8" ht="12.75">
      <c r="A13" s="20">
        <f>ROW(B9)</f>
        <v>9</v>
      </c>
      <c r="B13" s="21" t="s">
        <v>37</v>
      </c>
      <c r="C13" s="21" t="s">
        <v>38</v>
      </c>
      <c r="D13" s="21" t="s">
        <v>39</v>
      </c>
      <c r="E13" s="21">
        <v>1982</v>
      </c>
      <c r="F13" s="22">
        <v>0.06399305555555555</v>
      </c>
      <c r="G13" s="20">
        <v>12</v>
      </c>
      <c r="H13" s="23">
        <f>F13/$F$1</f>
        <v>0.0030328462348604523</v>
      </c>
    </row>
    <row r="14" spans="1:8" ht="12.75">
      <c r="A14" s="20">
        <f>ROW(B10)</f>
        <v>10</v>
      </c>
      <c r="B14" s="21" t="s">
        <v>40</v>
      </c>
      <c r="C14" s="21" t="s">
        <v>41</v>
      </c>
      <c r="D14" s="21" t="s">
        <v>42</v>
      </c>
      <c r="E14" s="21">
        <v>1984</v>
      </c>
      <c r="F14" s="22">
        <v>0.06489583333333333</v>
      </c>
      <c r="G14" s="20">
        <v>11</v>
      </c>
      <c r="H14" s="23">
        <f>F14/$F$1</f>
        <v>0.0030756319115323853</v>
      </c>
    </row>
    <row r="15" spans="1:8" ht="12.75">
      <c r="A15" s="20">
        <f>ROW(B11)</f>
        <v>11</v>
      </c>
      <c r="B15" s="21" t="s">
        <v>43</v>
      </c>
      <c r="C15" s="21" t="s">
        <v>44</v>
      </c>
      <c r="D15" s="21" t="s">
        <v>45</v>
      </c>
      <c r="E15" s="21">
        <v>1973</v>
      </c>
      <c r="F15" s="22">
        <v>0.07533564814814815</v>
      </c>
      <c r="G15" s="20">
        <v>10</v>
      </c>
      <c r="H15" s="23">
        <f>F15/$F$1</f>
        <v>0.0035704098648411445</v>
      </c>
    </row>
    <row r="16" spans="1:8" ht="12.75">
      <c r="A16" s="20">
        <f>ROW(B12)</f>
        <v>12</v>
      </c>
      <c r="B16" s="21" t="s">
        <v>46</v>
      </c>
      <c r="C16" s="21" t="s">
        <v>47</v>
      </c>
      <c r="D16" s="21" t="s">
        <v>48</v>
      </c>
      <c r="E16" s="21">
        <v>1980</v>
      </c>
      <c r="F16" s="22">
        <v>0.07607638888888889</v>
      </c>
      <c r="G16" s="20">
        <v>9</v>
      </c>
      <c r="H16" s="23">
        <f>F16/$F$1</f>
        <v>0.0036055160610847813</v>
      </c>
    </row>
    <row r="17" spans="1:8" ht="12.75">
      <c r="A17" s="20">
        <f>ROW(B13)</f>
        <v>13</v>
      </c>
      <c r="B17" s="21" t="s">
        <v>49</v>
      </c>
      <c r="C17" s="21" t="s">
        <v>44</v>
      </c>
      <c r="D17" s="21" t="s">
        <v>50</v>
      </c>
      <c r="E17" s="21">
        <v>1971</v>
      </c>
      <c r="F17" s="22">
        <v>0.07636574074074073</v>
      </c>
      <c r="G17" s="20">
        <v>8</v>
      </c>
      <c r="H17" s="23">
        <f>F17/$F$1</f>
        <v>0.0036192294189924517</v>
      </c>
    </row>
    <row r="18" spans="1:8" ht="12.75">
      <c r="A18" s="20">
        <f>ROW(B14)</f>
        <v>14</v>
      </c>
      <c r="B18" s="21" t="s">
        <v>51</v>
      </c>
      <c r="C18" s="21" t="s">
        <v>26</v>
      </c>
      <c r="D18" s="21" t="s">
        <v>52</v>
      </c>
      <c r="E18" s="21">
        <v>1983</v>
      </c>
      <c r="F18" s="22">
        <v>0.07636574074074073</v>
      </c>
      <c r="G18" s="20">
        <v>7</v>
      </c>
      <c r="H18" s="23">
        <f>F18/$F$1</f>
        <v>0.0036192294189924517</v>
      </c>
    </row>
    <row r="19" spans="1:8" ht="12.75">
      <c r="A19" s="20">
        <f>ROW(B15)</f>
        <v>15</v>
      </c>
      <c r="B19" s="21" t="s">
        <v>53</v>
      </c>
      <c r="C19" s="21" t="s">
        <v>54</v>
      </c>
      <c r="D19" s="21" t="s">
        <v>55</v>
      </c>
      <c r="E19" s="21">
        <v>1977</v>
      </c>
      <c r="F19" s="22">
        <v>0.07796296296296296</v>
      </c>
      <c r="G19" s="20">
        <v>6</v>
      </c>
      <c r="H19" s="23">
        <f>F19/$F$1</f>
        <v>0.003694927154642794</v>
      </c>
    </row>
    <row r="20" spans="1:8" ht="12.75">
      <c r="A20" s="20">
        <f>ROW(B16)</f>
        <v>16</v>
      </c>
      <c r="B20" s="21" t="s">
        <v>56</v>
      </c>
      <c r="C20" s="21" t="s">
        <v>20</v>
      </c>
      <c r="D20" s="21" t="s">
        <v>57</v>
      </c>
      <c r="E20" s="21">
        <v>1985</v>
      </c>
      <c r="F20" s="24" t="s">
        <v>58</v>
      </c>
      <c r="G20" s="20"/>
      <c r="H20" s="23" t="s">
        <v>58</v>
      </c>
    </row>
    <row r="21" spans="1:8" ht="12.75">
      <c r="A21" s="20">
        <f>ROW(B17)</f>
        <v>17</v>
      </c>
      <c r="B21" s="21" t="s">
        <v>59</v>
      </c>
      <c r="C21" s="21" t="s">
        <v>54</v>
      </c>
      <c r="D21" s="21" t="s">
        <v>60</v>
      </c>
      <c r="E21" s="21">
        <v>1979</v>
      </c>
      <c r="F21" s="24" t="s">
        <v>58</v>
      </c>
      <c r="G21" s="20"/>
      <c r="H21" s="23" t="s">
        <v>58</v>
      </c>
    </row>
    <row r="22" spans="1:8" ht="12.75">
      <c r="A22" s="15" t="s">
        <v>58</v>
      </c>
      <c r="B22" s="16" t="s">
        <v>61</v>
      </c>
      <c r="C22" s="17"/>
      <c r="D22" s="18"/>
      <c r="E22" s="17"/>
      <c r="F22" s="18" t="s">
        <v>58</v>
      </c>
      <c r="G22" s="18"/>
      <c r="H22" s="19" t="s">
        <v>58</v>
      </c>
    </row>
    <row r="23" spans="1:8" ht="12.75">
      <c r="A23" s="20">
        <f>ROW(B1)</f>
        <v>1</v>
      </c>
      <c r="B23" s="21" t="s">
        <v>62</v>
      </c>
      <c r="C23" s="21" t="s">
        <v>63</v>
      </c>
      <c r="D23" s="21" t="s">
        <v>27</v>
      </c>
      <c r="E23" s="21">
        <v>1970</v>
      </c>
      <c r="F23" s="22">
        <v>0.05444444444444444</v>
      </c>
      <c r="G23" s="20">
        <v>30</v>
      </c>
      <c r="H23" s="23">
        <f>F23/$F$1</f>
        <v>0.002580305423907319</v>
      </c>
    </row>
    <row r="24" spans="1:8" ht="12.75">
      <c r="A24" s="20">
        <f>ROW(B2)</f>
        <v>2</v>
      </c>
      <c r="B24" s="21" t="s">
        <v>64</v>
      </c>
      <c r="C24" s="21" t="s">
        <v>65</v>
      </c>
      <c r="D24" s="21" t="s">
        <v>66</v>
      </c>
      <c r="E24" s="21">
        <v>1971</v>
      </c>
      <c r="F24" s="22">
        <v>0.05679398148148148</v>
      </c>
      <c r="G24" s="20">
        <v>25</v>
      </c>
      <c r="H24" s="23">
        <f>F24/$F$1</f>
        <v>0.0026916578901176056</v>
      </c>
    </row>
    <row r="25" spans="1:8" ht="12.75">
      <c r="A25" s="20">
        <f>ROW(B3)</f>
        <v>3</v>
      </c>
      <c r="B25" s="21" t="s">
        <v>67</v>
      </c>
      <c r="C25" s="21" t="s">
        <v>68</v>
      </c>
      <c r="D25" s="21" t="s">
        <v>69</v>
      </c>
      <c r="E25" s="21">
        <v>1964</v>
      </c>
      <c r="F25" s="22">
        <v>0.058298611111111114</v>
      </c>
      <c r="G25" s="20">
        <v>21</v>
      </c>
      <c r="H25" s="23">
        <f>F25/$F$1</f>
        <v>0.0027629673512374934</v>
      </c>
    </row>
    <row r="26" spans="1:8" ht="12.75">
      <c r="A26" s="20">
        <f>ROW(B4)</f>
        <v>4</v>
      </c>
      <c r="B26" s="21" t="s">
        <v>70</v>
      </c>
      <c r="C26" s="21" t="s">
        <v>14</v>
      </c>
      <c r="D26" s="21" t="s">
        <v>71</v>
      </c>
      <c r="E26" s="21">
        <v>1963</v>
      </c>
      <c r="F26" s="22">
        <v>0.05959490740740741</v>
      </c>
      <c r="G26" s="20">
        <v>18</v>
      </c>
      <c r="H26" s="23">
        <f>F26/$F$1</f>
        <v>0.002824403194663858</v>
      </c>
    </row>
    <row r="27" spans="1:8" ht="12.75">
      <c r="A27" s="20">
        <f>ROW(B5)</f>
        <v>5</v>
      </c>
      <c r="B27" s="21" t="s">
        <v>72</v>
      </c>
      <c r="C27" s="21" t="s">
        <v>73</v>
      </c>
      <c r="D27" s="21" t="s">
        <v>74</v>
      </c>
      <c r="E27" s="21">
        <v>1965</v>
      </c>
      <c r="F27" s="22">
        <v>0.06233796296296296</v>
      </c>
      <c r="G27" s="20">
        <v>16</v>
      </c>
      <c r="H27" s="23">
        <f>F27/$F$1</f>
        <v>0.002954405827628576</v>
      </c>
    </row>
    <row r="28" spans="1:8" ht="12.75">
      <c r="A28" s="20">
        <f>ROW(B6)</f>
        <v>6</v>
      </c>
      <c r="B28" s="21" t="s">
        <v>75</v>
      </c>
      <c r="C28" s="21" t="s">
        <v>41</v>
      </c>
      <c r="D28" s="21" t="s">
        <v>76</v>
      </c>
      <c r="E28" s="21">
        <v>1971</v>
      </c>
      <c r="F28" s="22">
        <v>0.06368055555555556</v>
      </c>
      <c r="G28" s="20">
        <v>15</v>
      </c>
      <c r="H28" s="23">
        <f>F28/$F$1</f>
        <v>0.0030180358083201687</v>
      </c>
    </row>
    <row r="29" spans="1:8" ht="12.75">
      <c r="A29" s="20">
        <f>ROW(B7)</f>
        <v>7</v>
      </c>
      <c r="B29" s="21" t="s">
        <v>77</v>
      </c>
      <c r="C29" s="21" t="s">
        <v>78</v>
      </c>
      <c r="D29" s="21" t="s">
        <v>79</v>
      </c>
      <c r="E29" s="21">
        <v>1967</v>
      </c>
      <c r="F29" s="22">
        <v>0.06819444444444445</v>
      </c>
      <c r="G29" s="20">
        <v>14</v>
      </c>
      <c r="H29" s="23">
        <f>F29/$F$1</f>
        <v>0.0032319641916798312</v>
      </c>
    </row>
    <row r="30" spans="1:8" ht="12.75">
      <c r="A30" s="20">
        <f>ROW(B8)</f>
        <v>8</v>
      </c>
      <c r="B30" s="21" t="s">
        <v>80</v>
      </c>
      <c r="C30" s="21" t="s">
        <v>81</v>
      </c>
      <c r="D30" s="21" t="s">
        <v>82</v>
      </c>
      <c r="E30" s="21">
        <v>1963</v>
      </c>
      <c r="F30" s="22">
        <v>0.06866898148148148</v>
      </c>
      <c r="G30" s="20">
        <v>13</v>
      </c>
      <c r="H30" s="23">
        <f>F30/$F$1</f>
        <v>0.0032544540986484114</v>
      </c>
    </row>
    <row r="31" spans="1:8" ht="12.75">
      <c r="A31" s="20">
        <f>ROW(B9)</f>
        <v>9</v>
      </c>
      <c r="B31" s="21" t="s">
        <v>83</v>
      </c>
      <c r="C31" s="21" t="s">
        <v>20</v>
      </c>
      <c r="D31" s="21" t="s">
        <v>84</v>
      </c>
      <c r="E31" s="21">
        <v>1963</v>
      </c>
      <c r="F31" s="22">
        <v>0.06898148148148148</v>
      </c>
      <c r="G31" s="20">
        <v>12</v>
      </c>
      <c r="H31" s="23">
        <f>F31/$F$1</f>
        <v>0.0032692645251886955</v>
      </c>
    </row>
    <row r="32" spans="1:8" ht="12.75">
      <c r="A32" s="20">
        <f>ROW(B10)</f>
        <v>10</v>
      </c>
      <c r="B32" s="21" t="s">
        <v>85</v>
      </c>
      <c r="C32" s="21" t="s">
        <v>32</v>
      </c>
      <c r="D32" s="21" t="s">
        <v>86</v>
      </c>
      <c r="E32" s="21">
        <v>1964</v>
      </c>
      <c r="F32" s="22">
        <v>0.07135416666666666</v>
      </c>
      <c r="G32" s="20">
        <v>11</v>
      </c>
      <c r="H32" s="23">
        <f>F32/$F$1</f>
        <v>0.0033817140600315952</v>
      </c>
    </row>
    <row r="33" spans="1:8" ht="12.75">
      <c r="A33" s="20">
        <f>ROW(B11)</f>
        <v>11</v>
      </c>
      <c r="B33" s="21" t="s">
        <v>28</v>
      </c>
      <c r="C33" s="21" t="s">
        <v>26</v>
      </c>
      <c r="D33" s="21" t="s">
        <v>74</v>
      </c>
      <c r="E33" s="21">
        <v>1963</v>
      </c>
      <c r="F33" s="22">
        <v>0.07296296296296297</v>
      </c>
      <c r="G33" s="20">
        <v>10</v>
      </c>
      <c r="H33" s="23">
        <f>F33/$F$1</f>
        <v>0.0034579603299982444</v>
      </c>
    </row>
    <row r="34" spans="1:8" ht="12.75">
      <c r="A34" s="20">
        <f>ROW(B12)</f>
        <v>12</v>
      </c>
      <c r="B34" s="21" t="s">
        <v>87</v>
      </c>
      <c r="C34" s="21" t="s">
        <v>14</v>
      </c>
      <c r="D34" s="21" t="s">
        <v>88</v>
      </c>
      <c r="E34" s="21">
        <v>1966</v>
      </c>
      <c r="F34" s="22">
        <v>0.0768287037037037</v>
      </c>
      <c r="G34" s="20">
        <v>9</v>
      </c>
      <c r="H34" s="23">
        <f>F34/$F$1</f>
        <v>0.003641170791644725</v>
      </c>
    </row>
    <row r="35" spans="1:8" ht="12.75">
      <c r="A35" s="20">
        <f>ROW(B13)</f>
        <v>13</v>
      </c>
      <c r="B35" s="21" t="s">
        <v>89</v>
      </c>
      <c r="C35" s="21" t="s">
        <v>90</v>
      </c>
      <c r="D35" s="21" t="s">
        <v>91</v>
      </c>
      <c r="E35" s="21">
        <v>1965</v>
      </c>
      <c r="F35" s="22">
        <v>0.07854166666666666</v>
      </c>
      <c r="G35" s="20">
        <v>8</v>
      </c>
      <c r="H35" s="23">
        <f>F35/$F$1</f>
        <v>0.0037223538704581356</v>
      </c>
    </row>
    <row r="36" spans="1:8" ht="12.75">
      <c r="A36" s="20">
        <f>ROW(B14)</f>
        <v>14</v>
      </c>
      <c r="B36" s="21" t="s">
        <v>92</v>
      </c>
      <c r="C36" s="21" t="s">
        <v>26</v>
      </c>
      <c r="D36" s="21" t="s">
        <v>93</v>
      </c>
      <c r="E36" s="21">
        <v>1969</v>
      </c>
      <c r="F36" s="22">
        <v>0.07878472222222223</v>
      </c>
      <c r="G36" s="20">
        <v>7</v>
      </c>
      <c r="H36" s="23">
        <f>F36/$F$1</f>
        <v>0.0037338730911005793</v>
      </c>
    </row>
    <row r="37" spans="1:8" ht="12.75">
      <c r="A37" s="20">
        <f>ROW(B15)</f>
        <v>15</v>
      </c>
      <c r="B37" s="21" t="s">
        <v>94</v>
      </c>
      <c r="C37" s="21" t="s">
        <v>95</v>
      </c>
      <c r="D37" s="21" t="s">
        <v>96</v>
      </c>
      <c r="E37" s="21">
        <v>1968</v>
      </c>
      <c r="F37" s="22">
        <v>0.08783564814814815</v>
      </c>
      <c r="G37" s="20">
        <v>6</v>
      </c>
      <c r="H37" s="23">
        <f>F37/$F$1</f>
        <v>0.0041628269264525185</v>
      </c>
    </row>
    <row r="38" spans="1:8" ht="12.75">
      <c r="A38" s="15" t="s">
        <v>58</v>
      </c>
      <c r="B38" s="16" t="s">
        <v>97</v>
      </c>
      <c r="C38" s="17"/>
      <c r="D38" s="18"/>
      <c r="E38" s="17"/>
      <c r="F38" s="18" t="s">
        <v>58</v>
      </c>
      <c r="G38" s="18"/>
      <c r="H38" s="19" t="s">
        <v>58</v>
      </c>
    </row>
    <row r="39" spans="1:8" ht="12.75">
      <c r="A39" s="20">
        <f>ROW(B1)</f>
        <v>1</v>
      </c>
      <c r="B39" s="21" t="s">
        <v>98</v>
      </c>
      <c r="C39" s="21" t="s">
        <v>73</v>
      </c>
      <c r="D39" s="21" t="s">
        <v>99</v>
      </c>
      <c r="E39" s="21">
        <v>1960</v>
      </c>
      <c r="F39" s="22">
        <v>0.05650462962962963</v>
      </c>
      <c r="G39" s="20">
        <v>30</v>
      </c>
      <c r="H39" s="23">
        <f>F39/$F$1</f>
        <v>0.002677944532209935</v>
      </c>
    </row>
    <row r="40" spans="1:8" ht="12.75">
      <c r="A40" s="20">
        <f>ROW(B2)</f>
        <v>2</v>
      </c>
      <c r="B40" s="21" t="s">
        <v>100</v>
      </c>
      <c r="C40" s="21" t="s">
        <v>101</v>
      </c>
      <c r="D40" s="21" t="s">
        <v>102</v>
      </c>
      <c r="E40" s="21">
        <v>1956</v>
      </c>
      <c r="F40" s="22">
        <v>0.061481481481481484</v>
      </c>
      <c r="G40" s="20">
        <v>25</v>
      </c>
      <c r="H40" s="23">
        <f>F40/$F$1</f>
        <v>0.002913814288221871</v>
      </c>
    </row>
    <row r="41" spans="1:8" ht="12.75">
      <c r="A41" s="20">
        <f>ROW(B3)</f>
        <v>3</v>
      </c>
      <c r="B41" s="21" t="s">
        <v>103</v>
      </c>
      <c r="C41" s="21" t="s">
        <v>104</v>
      </c>
      <c r="D41" s="21" t="s">
        <v>105</v>
      </c>
      <c r="E41" s="21">
        <v>1960</v>
      </c>
      <c r="F41" s="22">
        <v>0.06543981481481481</v>
      </c>
      <c r="G41" s="20">
        <v>21</v>
      </c>
      <c r="H41" s="23">
        <f>F41/$F$1</f>
        <v>0.0031014130243988062</v>
      </c>
    </row>
    <row r="42" spans="1:8" ht="12.75">
      <c r="A42" s="20">
        <f>ROW(B4)</f>
        <v>4</v>
      </c>
      <c r="B42" s="21" t="s">
        <v>106</v>
      </c>
      <c r="C42" s="21" t="s">
        <v>17</v>
      </c>
      <c r="D42" s="21" t="s">
        <v>107</v>
      </c>
      <c r="E42" s="21">
        <v>1957</v>
      </c>
      <c r="F42" s="22">
        <v>0.06873842592592593</v>
      </c>
      <c r="G42" s="20">
        <v>18</v>
      </c>
      <c r="H42" s="23">
        <f>F42/$F$1</f>
        <v>0.003257745304546252</v>
      </c>
    </row>
    <row r="43" spans="1:8" ht="12.75">
      <c r="A43" s="20">
        <f>ROW(B5)</f>
        <v>5</v>
      </c>
      <c r="B43" s="21" t="s">
        <v>108</v>
      </c>
      <c r="C43" s="21" t="s">
        <v>109</v>
      </c>
      <c r="D43" s="21" t="s">
        <v>110</v>
      </c>
      <c r="E43" s="21">
        <v>1958</v>
      </c>
      <c r="F43" s="22">
        <v>0.06873842592592593</v>
      </c>
      <c r="G43" s="20">
        <v>16</v>
      </c>
      <c r="H43" s="23">
        <f>F43/$F$1</f>
        <v>0.003257745304546252</v>
      </c>
    </row>
    <row r="44" spans="1:8" ht="12.75">
      <c r="A44" s="20">
        <f>ROW(B6)</f>
        <v>6</v>
      </c>
      <c r="B44" s="21" t="s">
        <v>111</v>
      </c>
      <c r="C44" s="21" t="s">
        <v>112</v>
      </c>
      <c r="D44" s="21" t="s">
        <v>113</v>
      </c>
      <c r="E44" s="21">
        <v>1953</v>
      </c>
      <c r="F44" s="22">
        <v>0.07</v>
      </c>
      <c r="G44" s="20">
        <v>15</v>
      </c>
      <c r="H44" s="23">
        <f>F44/$F$1</f>
        <v>0.0033175355450236967</v>
      </c>
    </row>
    <row r="45" spans="1:8" ht="12.75">
      <c r="A45" s="20">
        <f>ROW(B7)</f>
        <v>7</v>
      </c>
      <c r="B45" s="21" t="s">
        <v>114</v>
      </c>
      <c r="C45" s="21" t="s">
        <v>73</v>
      </c>
      <c r="D45" s="21" t="s">
        <v>115</v>
      </c>
      <c r="E45" s="21">
        <v>1955</v>
      </c>
      <c r="F45" s="22">
        <v>0.07510416666666667</v>
      </c>
      <c r="G45" s="20">
        <v>14</v>
      </c>
      <c r="H45" s="23">
        <f>F45/$F$1</f>
        <v>0.0035594391785150076</v>
      </c>
    </row>
    <row r="46" spans="1:8" ht="12.75">
      <c r="A46" s="20">
        <f>ROW(B8)</f>
        <v>8</v>
      </c>
      <c r="B46" s="21" t="s">
        <v>116</v>
      </c>
      <c r="C46" s="21" t="s">
        <v>117</v>
      </c>
      <c r="D46" s="21" t="s">
        <v>118</v>
      </c>
      <c r="E46" s="21">
        <v>1958</v>
      </c>
      <c r="F46" s="22">
        <v>0.07694444444444444</v>
      </c>
      <c r="G46" s="20">
        <v>13</v>
      </c>
      <c r="H46" s="23">
        <f>F46/$F$1</f>
        <v>0.0036466561348077933</v>
      </c>
    </row>
    <row r="47" spans="1:8" ht="12.75">
      <c r="A47" s="20">
        <f>ROW(B9)</f>
        <v>9</v>
      </c>
      <c r="B47" s="21" t="s">
        <v>119</v>
      </c>
      <c r="C47" s="21" t="s">
        <v>120</v>
      </c>
      <c r="D47" s="21" t="s">
        <v>121</v>
      </c>
      <c r="E47" s="21">
        <v>1958</v>
      </c>
      <c r="F47" s="22">
        <v>0.07934027777777777</v>
      </c>
      <c r="G47" s="20">
        <v>12</v>
      </c>
      <c r="H47" s="23">
        <f>F47/$F$1</f>
        <v>0.0037602027382833067</v>
      </c>
    </row>
    <row r="48" spans="1:8" ht="12.75">
      <c r="A48" s="20">
        <f>ROW(B10)</f>
        <v>10</v>
      </c>
      <c r="B48" s="21" t="s">
        <v>122</v>
      </c>
      <c r="C48" s="21" t="s">
        <v>123</v>
      </c>
      <c r="D48" s="21" t="s">
        <v>124</v>
      </c>
      <c r="E48" s="21">
        <v>1956</v>
      </c>
      <c r="F48" s="22">
        <v>0.08508101851851851</v>
      </c>
      <c r="G48" s="20">
        <v>11</v>
      </c>
      <c r="H48" s="23">
        <f>F48/$F$1</f>
        <v>0.004032275759171493</v>
      </c>
    </row>
    <row r="49" spans="1:8" ht="12.75">
      <c r="A49" s="20">
        <f>ROW(B11)</f>
        <v>11</v>
      </c>
      <c r="B49" s="21" t="s">
        <v>125</v>
      </c>
      <c r="C49" s="21" t="s">
        <v>126</v>
      </c>
      <c r="D49" s="21" t="s">
        <v>127</v>
      </c>
      <c r="E49" s="21">
        <v>1954</v>
      </c>
      <c r="F49" s="22">
        <v>0.09917824074074075</v>
      </c>
      <c r="G49" s="20">
        <v>10</v>
      </c>
      <c r="H49" s="23">
        <f>F49/$F$1</f>
        <v>0.004700390556433211</v>
      </c>
    </row>
    <row r="50" spans="1:8" ht="12.75">
      <c r="A50" s="20">
        <f>ROW(B12)</f>
        <v>12</v>
      </c>
      <c r="B50" s="21" t="s">
        <v>128</v>
      </c>
      <c r="C50" s="21" t="s">
        <v>129</v>
      </c>
      <c r="D50" s="21" t="s">
        <v>130</v>
      </c>
      <c r="E50" s="21">
        <v>1953</v>
      </c>
      <c r="F50" s="24" t="s">
        <v>58</v>
      </c>
      <c r="G50" s="20"/>
      <c r="H50" s="23" t="s">
        <v>58</v>
      </c>
    </row>
    <row r="51" spans="1:8" ht="12.75">
      <c r="A51" s="15" t="s">
        <v>58</v>
      </c>
      <c r="B51" s="16" t="s">
        <v>131</v>
      </c>
      <c r="C51" s="17"/>
      <c r="D51" s="18"/>
      <c r="E51" s="17"/>
      <c r="F51" s="18" t="s">
        <v>58</v>
      </c>
      <c r="G51" s="18"/>
      <c r="H51" s="19" t="s">
        <v>58</v>
      </c>
    </row>
    <row r="52" spans="1:8" ht="12.75">
      <c r="A52" s="20">
        <f>ROW(B1)</f>
        <v>1</v>
      </c>
      <c r="B52" s="21" t="s">
        <v>132</v>
      </c>
      <c r="C52" s="21" t="s">
        <v>32</v>
      </c>
      <c r="D52" s="21" t="s">
        <v>133</v>
      </c>
      <c r="E52" s="21">
        <v>1949</v>
      </c>
      <c r="F52" s="22">
        <v>0.07200231481481481</v>
      </c>
      <c r="G52" s="20">
        <v>30</v>
      </c>
      <c r="H52" s="23">
        <f>F52/$F$1</f>
        <v>0.0034124319817447775</v>
      </c>
    </row>
    <row r="53" spans="1:8" ht="12.75">
      <c r="A53" s="20">
        <f>ROW(B2)</f>
        <v>2</v>
      </c>
      <c r="B53" s="21" t="s">
        <v>134</v>
      </c>
      <c r="C53" s="21" t="s">
        <v>101</v>
      </c>
      <c r="D53" s="21" t="s">
        <v>135</v>
      </c>
      <c r="E53" s="21">
        <v>1947</v>
      </c>
      <c r="F53" s="22">
        <v>0.07607638888888889</v>
      </c>
      <c r="G53" s="20">
        <v>25</v>
      </c>
      <c r="H53" s="23">
        <f>F53/$F$1</f>
        <v>0.0036055160610847813</v>
      </c>
    </row>
    <row r="54" spans="1:8" ht="12.75">
      <c r="A54" s="20">
        <f>ROW(B3)</f>
        <v>3</v>
      </c>
      <c r="B54" s="21" t="s">
        <v>136</v>
      </c>
      <c r="C54" s="21" t="s">
        <v>137</v>
      </c>
      <c r="D54" s="21" t="s">
        <v>138</v>
      </c>
      <c r="E54" s="21">
        <v>1950</v>
      </c>
      <c r="F54" s="22">
        <v>0.07967592592592593</v>
      </c>
      <c r="G54" s="20">
        <v>21</v>
      </c>
      <c r="H54" s="23">
        <f>F54/$F$1</f>
        <v>0.003776110233456205</v>
      </c>
    </row>
    <row r="55" spans="1:8" ht="12.75">
      <c r="A55" s="20">
        <f>ROW(B4)</f>
        <v>4</v>
      </c>
      <c r="B55" s="21" t="s">
        <v>139</v>
      </c>
      <c r="C55" s="21" t="s">
        <v>109</v>
      </c>
      <c r="D55" s="21" t="s">
        <v>140</v>
      </c>
      <c r="E55" s="21">
        <v>1949</v>
      </c>
      <c r="F55" s="22">
        <v>0.08162037037037037</v>
      </c>
      <c r="G55" s="20">
        <v>18</v>
      </c>
      <c r="H55" s="23">
        <f>F55/$F$1</f>
        <v>0.003868263998595752</v>
      </c>
    </row>
    <row r="56" spans="1:8" ht="12.75">
      <c r="A56" s="20">
        <f>ROW(B5)</f>
        <v>5</v>
      </c>
      <c r="B56" s="21" t="s">
        <v>141</v>
      </c>
      <c r="C56" s="21" t="s">
        <v>68</v>
      </c>
      <c r="D56" s="21" t="s">
        <v>142</v>
      </c>
      <c r="E56" s="21">
        <v>1950</v>
      </c>
      <c r="F56" s="22">
        <v>0.08318287037037037</v>
      </c>
      <c r="G56" s="20">
        <v>16</v>
      </c>
      <c r="H56" s="23">
        <f>F56/$F$1</f>
        <v>0.003942316131297173</v>
      </c>
    </row>
    <row r="57" spans="1:8" s="6" customFormat="1" ht="15">
      <c r="A57" s="2" t="s">
        <v>0</v>
      </c>
      <c r="B57" s="3"/>
      <c r="C57" s="3"/>
      <c r="D57" s="3"/>
      <c r="E57" s="3"/>
      <c r="F57" s="25">
        <v>10.55</v>
      </c>
      <c r="G57" s="5" t="s">
        <v>1</v>
      </c>
      <c r="H57" s="5"/>
    </row>
    <row r="58" spans="1:8" s="11" customFormat="1" ht="15">
      <c r="A58" s="7" t="s">
        <v>2</v>
      </c>
      <c r="B58" s="8"/>
      <c r="C58" s="8"/>
      <c r="D58" s="8"/>
      <c r="E58" s="8"/>
      <c r="F58" s="8" t="s">
        <v>3</v>
      </c>
      <c r="G58" s="9"/>
      <c r="H58" s="10"/>
    </row>
    <row r="59" spans="1:8" ht="12.75">
      <c r="A59" s="15"/>
      <c r="B59" s="16" t="s">
        <v>143</v>
      </c>
      <c r="C59" s="17"/>
      <c r="D59" s="18"/>
      <c r="E59" s="17"/>
      <c r="F59" s="18"/>
      <c r="G59" s="18"/>
      <c r="H59" s="19"/>
    </row>
    <row r="60" spans="1:8" ht="12.75">
      <c r="A60" s="20">
        <f>ROW(B1)</f>
        <v>1</v>
      </c>
      <c r="B60" s="21" t="s">
        <v>144</v>
      </c>
      <c r="C60" s="21" t="s">
        <v>145</v>
      </c>
      <c r="D60" s="21" t="s">
        <v>18</v>
      </c>
      <c r="E60" s="21">
        <v>1977</v>
      </c>
      <c r="F60" s="26">
        <v>0.038778125</v>
      </c>
      <c r="G60" s="20">
        <v>30</v>
      </c>
      <c r="H60" s="23">
        <f>F60/$F$57</f>
        <v>0.003675651658767772</v>
      </c>
    </row>
    <row r="61" spans="1:8" ht="12.75">
      <c r="A61" s="20">
        <f>ROW(B2)</f>
        <v>2</v>
      </c>
      <c r="B61" s="21" t="s">
        <v>146</v>
      </c>
      <c r="C61" s="21" t="s">
        <v>147</v>
      </c>
      <c r="D61" s="21" t="s">
        <v>39</v>
      </c>
      <c r="E61" s="21">
        <v>1985</v>
      </c>
      <c r="F61" s="26">
        <v>0.03975810185185185</v>
      </c>
      <c r="G61" s="20">
        <v>21</v>
      </c>
      <c r="H61" s="23">
        <f>F61/$F$57</f>
        <v>0.00376854045989117</v>
      </c>
    </row>
    <row r="62" spans="1:8" ht="12.75">
      <c r="A62" s="20">
        <f>ROW(B3)</f>
        <v>3</v>
      </c>
      <c r="B62" s="21" t="s">
        <v>148</v>
      </c>
      <c r="C62" s="21" t="s">
        <v>149</v>
      </c>
      <c r="D62" s="21" t="s">
        <v>52</v>
      </c>
      <c r="E62" s="21">
        <v>1983</v>
      </c>
      <c r="F62" s="26">
        <v>0.04054814814814815</v>
      </c>
      <c r="G62" s="20">
        <v>14</v>
      </c>
      <c r="H62" s="23">
        <f>F62/$F$57</f>
        <v>0.003843426364753379</v>
      </c>
    </row>
    <row r="63" spans="1:8" ht="12.75">
      <c r="A63" s="20">
        <f>ROW(B4)</f>
        <v>4</v>
      </c>
      <c r="B63" s="21" t="s">
        <v>150</v>
      </c>
      <c r="C63" s="21" t="s">
        <v>151</v>
      </c>
      <c r="D63" s="21" t="s">
        <v>96</v>
      </c>
      <c r="E63" s="21">
        <v>1989</v>
      </c>
      <c r="F63" s="22">
        <v>0.04369212962962963</v>
      </c>
      <c r="G63" s="20">
        <v>13</v>
      </c>
      <c r="H63" s="23">
        <f>F63/$F$57</f>
        <v>0.0041414340881165525</v>
      </c>
    </row>
    <row r="64" spans="1:8" ht="12.75">
      <c r="A64" s="15" t="s">
        <v>58</v>
      </c>
      <c r="B64" s="16" t="s">
        <v>152</v>
      </c>
      <c r="C64" s="17"/>
      <c r="D64" s="18"/>
      <c r="E64" s="17"/>
      <c r="F64" s="18"/>
      <c r="G64" s="18"/>
      <c r="H64" s="19" t="s">
        <v>58</v>
      </c>
    </row>
    <row r="65" spans="1:8" ht="12.75">
      <c r="A65" s="20">
        <f>ROW(B1)</f>
        <v>1</v>
      </c>
      <c r="B65" s="21" t="s">
        <v>153</v>
      </c>
      <c r="C65" s="21" t="s">
        <v>154</v>
      </c>
      <c r="D65" s="21" t="s">
        <v>155</v>
      </c>
      <c r="E65" s="21">
        <v>1965</v>
      </c>
      <c r="F65" s="26">
        <v>0.039641203703703706</v>
      </c>
      <c r="G65" s="20">
        <v>25</v>
      </c>
      <c r="H65" s="23">
        <f>F65/$F$57</f>
        <v>0.003757460066701773</v>
      </c>
    </row>
    <row r="66" spans="1:8" ht="12.75">
      <c r="A66" s="20">
        <f>ROW(B2)</f>
        <v>2</v>
      </c>
      <c r="B66" s="21" t="s">
        <v>156</v>
      </c>
      <c r="C66" s="21" t="s">
        <v>157</v>
      </c>
      <c r="D66" s="21" t="s">
        <v>158</v>
      </c>
      <c r="E66" s="21">
        <v>1969</v>
      </c>
      <c r="F66" s="26">
        <v>0.039872685185185185</v>
      </c>
      <c r="G66" s="20">
        <v>18</v>
      </c>
      <c r="H66" s="23">
        <f>F66/$F$57</f>
        <v>0.0037794014393540457</v>
      </c>
    </row>
    <row r="67" spans="1:8" ht="12.75">
      <c r="A67" s="20">
        <f>ROW(B3)</f>
        <v>3</v>
      </c>
      <c r="B67" s="21" t="s">
        <v>159</v>
      </c>
      <c r="C67" s="21" t="s">
        <v>147</v>
      </c>
      <c r="D67" s="21" t="s">
        <v>160</v>
      </c>
      <c r="E67" s="21">
        <v>1968</v>
      </c>
      <c r="F67" s="26">
        <v>0.040046296296296295</v>
      </c>
      <c r="G67" s="20">
        <v>16</v>
      </c>
      <c r="H67" s="23">
        <f>F67/$F$57</f>
        <v>0.0037958574688432504</v>
      </c>
    </row>
    <row r="68" spans="1:8" ht="12.75">
      <c r="A68" s="20">
        <f>ROW(B4)</f>
        <v>4</v>
      </c>
      <c r="B68" s="21" t="s">
        <v>161</v>
      </c>
      <c r="C68" s="21" t="s">
        <v>162</v>
      </c>
      <c r="D68" s="21" t="s">
        <v>82</v>
      </c>
      <c r="E68" s="21">
        <v>1963</v>
      </c>
      <c r="F68" s="26">
        <v>0.04045138888888889</v>
      </c>
      <c r="G68" s="20">
        <v>15</v>
      </c>
      <c r="H68" s="23">
        <f>F68/$F$57</f>
        <v>0.003834254870984729</v>
      </c>
    </row>
    <row r="69" spans="1:8" ht="12.75">
      <c r="A69" s="20">
        <f>ROW(B5)</f>
        <v>5</v>
      </c>
      <c r="B69" s="21" t="s">
        <v>163</v>
      </c>
      <c r="C69" s="21" t="s">
        <v>164</v>
      </c>
      <c r="D69" s="21" t="s">
        <v>33</v>
      </c>
      <c r="E69" s="21">
        <v>1959</v>
      </c>
      <c r="F69" s="26">
        <v>0.043784722222222225</v>
      </c>
      <c r="G69" s="20">
        <v>12</v>
      </c>
      <c r="H69" s="23">
        <f>F69/$F$57</f>
        <v>0.0041502106371774615</v>
      </c>
    </row>
    <row r="70" spans="1:8" ht="12.75">
      <c r="A70" s="20">
        <f>ROW(B6)</f>
        <v>6</v>
      </c>
      <c r="B70" s="21" t="s">
        <v>165</v>
      </c>
      <c r="C70" s="21" t="s">
        <v>147</v>
      </c>
      <c r="D70" s="21" t="s">
        <v>45</v>
      </c>
      <c r="E70" s="21">
        <v>1974</v>
      </c>
      <c r="F70" s="26"/>
      <c r="G70" s="20"/>
      <c r="H70" s="23" t="s">
        <v>58</v>
      </c>
    </row>
  </sheetData>
  <printOptions/>
  <pageMargins left="0.7875" right="0.7875" top="0.9840277777777777" bottom="0.9840277777777777" header="0.5118055555555555" footer="0.5118055555555555"/>
  <pageSetup fitToHeight="2" fitToWidth="1" horizontalDpi="300" verticalDpi="300" orientation="portrait" paperSize="9"/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view="pageBreakPreview" zoomScaleSheetLayoutView="100" workbookViewId="0" topLeftCell="A1">
      <pane xSplit="12" ySplit="2" topLeftCell="Z3" activePane="bottomRight" state="frozen"/>
      <selection pane="topLeft" activeCell="A1" sqref="A1"/>
      <selection pane="topRight" activeCell="Z1" sqref="Z1"/>
      <selection pane="bottomLeft" activeCell="A3" sqref="A3"/>
      <selection pane="bottomRight" activeCell="D57" sqref="D57"/>
    </sheetView>
  </sheetViews>
  <sheetFormatPr defaultColWidth="9.00390625" defaultRowHeight="12.75"/>
  <cols>
    <col min="1" max="1" width="6.75390625" style="0" customWidth="1"/>
    <col min="2" max="2" width="16.25390625" style="0" customWidth="1"/>
    <col min="3" max="3" width="13.50390625" style="0" customWidth="1"/>
    <col min="4" max="4" width="28.875" style="0" customWidth="1"/>
    <col min="5" max="5" width="6.375" style="0" customWidth="1"/>
    <col min="6" max="6" width="9.375" style="0" customWidth="1"/>
    <col min="7" max="7" width="5.75390625" style="0" customWidth="1"/>
    <col min="8" max="8" width="6.00390625" style="0" customWidth="1"/>
    <col min="9" max="9" width="6.625" style="0" customWidth="1"/>
    <col min="10" max="10" width="6.375" style="0" customWidth="1"/>
  </cols>
  <sheetData>
    <row r="1" spans="1:10" ht="17.25">
      <c r="A1" s="27" t="str">
        <f>Kategorie!A1</f>
        <v>8.z. ZBP – Moravskobudějovická 25 (maraton) 26.02.2011</v>
      </c>
      <c r="B1" s="3"/>
      <c r="C1" s="3"/>
      <c r="D1" s="3"/>
      <c r="E1" s="3"/>
      <c r="F1" s="3"/>
      <c r="G1" s="3"/>
      <c r="H1" s="5" t="s">
        <v>58</v>
      </c>
      <c r="I1" s="27"/>
      <c r="J1" s="3"/>
    </row>
    <row r="2" spans="1:10" ht="36.75">
      <c r="A2" s="12" t="str">
        <f>Kategorie!A3</f>
        <v>Poř.</v>
      </c>
      <c r="B2" s="13" t="str">
        <f>Kategorie!B3</f>
        <v>Příjmení</v>
      </c>
      <c r="C2" s="13" t="str">
        <f>Kategorie!C3</f>
        <v>Jméno</v>
      </c>
      <c r="D2" s="13" t="str">
        <f>Kategorie!D3</f>
        <v>Klub</v>
      </c>
      <c r="E2" s="12" t="str">
        <f>Kategorie!E3</f>
        <v>RN</v>
      </c>
      <c r="F2" s="12" t="str">
        <f>Kategorie!F3</f>
        <v>Čas</v>
      </c>
      <c r="G2" s="12" t="str">
        <f>Kategorie!G3</f>
        <v>Body ZBP</v>
      </c>
      <c r="H2" s="12" t="str">
        <f>Kategorie!H3</f>
        <v>Čas na 1km</v>
      </c>
      <c r="I2" s="12" t="s">
        <v>166</v>
      </c>
      <c r="J2" s="12" t="s">
        <v>167</v>
      </c>
    </row>
    <row r="3" spans="1:11" s="28" customFormat="1" ht="15">
      <c r="A3" s="7" t="s">
        <v>168</v>
      </c>
      <c r="B3" s="8"/>
      <c r="C3" s="8"/>
      <c r="D3" s="8"/>
      <c r="E3" s="8"/>
      <c r="F3" s="4">
        <f>Kategorie!F1</f>
        <v>21.1</v>
      </c>
      <c r="G3" s="5" t="str">
        <f>Kategorie!G1</f>
        <v>km</v>
      </c>
      <c r="H3" s="9"/>
      <c r="I3" s="10"/>
      <c r="J3" s="7"/>
      <c r="K3"/>
    </row>
    <row r="4" spans="1:10" ht="12.75">
      <c r="A4" s="20">
        <f>ROW(B1)</f>
        <v>1</v>
      </c>
      <c r="B4" s="21" t="str">
        <f>Kategorie!B23</f>
        <v>Orálek</v>
      </c>
      <c r="C4" s="21" t="str">
        <f>Kategorie!C23</f>
        <v>Daniel</v>
      </c>
      <c r="D4" s="21" t="str">
        <f>Kategorie!D23</f>
        <v>AC Mor. Slávia Brno</v>
      </c>
      <c r="E4" s="21">
        <f>Kategorie!E23</f>
        <v>1970</v>
      </c>
      <c r="F4" s="29">
        <f>Kategorie!F23</f>
        <v>0.05444444444444444</v>
      </c>
      <c r="G4" s="20">
        <f>Kategorie!G23</f>
        <v>30</v>
      </c>
      <c r="H4" s="23">
        <f>Kategorie!H23</f>
        <v>0.002580305423907319</v>
      </c>
      <c r="I4" s="23">
        <f>F4-$F$4</f>
        <v>0</v>
      </c>
      <c r="J4" s="30">
        <f>ROUND((I4/H4*1000),0)</f>
        <v>0</v>
      </c>
    </row>
    <row r="5" spans="1:10" ht="12.75">
      <c r="A5" s="20">
        <f>ROW(B2)</f>
        <v>2</v>
      </c>
      <c r="B5" s="21" t="str">
        <f>Kategorie!B5</f>
        <v>Adamec</v>
      </c>
      <c r="C5" s="21" t="str">
        <f>Kategorie!C5</f>
        <v>Milan</v>
      </c>
      <c r="D5" s="21" t="str">
        <f>Kategorie!D5</f>
        <v>Orel Vyškov</v>
      </c>
      <c r="E5" s="21">
        <f>Kategorie!E5</f>
        <v>1977</v>
      </c>
      <c r="F5" s="29">
        <f>Kategorie!F5</f>
        <v>0.05503472222222222</v>
      </c>
      <c r="G5" s="20">
        <f>Kategorie!G5</f>
        <v>30</v>
      </c>
      <c r="H5" s="23">
        <f>Kategorie!H5</f>
        <v>0.0026082806740389676</v>
      </c>
      <c r="I5" s="23">
        <f>F5-$F$4</f>
        <v>0.0005902777777777798</v>
      </c>
      <c r="J5" s="30">
        <f>ROUND((I5/H5*1000),0)</f>
        <v>226</v>
      </c>
    </row>
    <row r="6" spans="1:10" ht="12.75">
      <c r="A6" s="20">
        <f>ROW(B3)</f>
        <v>3</v>
      </c>
      <c r="B6" s="21" t="str">
        <f>Kategorie!B6</f>
        <v>Fučík</v>
      </c>
      <c r="C6" s="21" t="str">
        <f>Kategorie!C6</f>
        <v>Karel</v>
      </c>
      <c r="D6" s="21" t="str">
        <f>Kategorie!D6</f>
        <v>Černín</v>
      </c>
      <c r="E6" s="21">
        <f>Kategorie!E6</f>
        <v>1972</v>
      </c>
      <c r="F6" s="29">
        <f>Kategorie!F6</f>
        <v>0.05503472222222222</v>
      </c>
      <c r="G6" s="20">
        <f>Kategorie!G6</f>
        <v>30</v>
      </c>
      <c r="H6" s="23">
        <f>Kategorie!H6</f>
        <v>0.0026082806740389676</v>
      </c>
      <c r="I6" s="23">
        <f>F6-$F$4</f>
        <v>0.0005902777777777798</v>
      </c>
      <c r="J6" s="30">
        <f>ROUND((I6/H6*1000),0)</f>
        <v>226</v>
      </c>
    </row>
    <row r="7" spans="1:10" ht="12.75">
      <c r="A7" s="20">
        <f>ROW(B4)</f>
        <v>4</v>
      </c>
      <c r="B7" s="21" t="str">
        <f>Kategorie!B7</f>
        <v>Nováček</v>
      </c>
      <c r="C7" s="21" t="str">
        <f>Kategorie!C7</f>
        <v>Tomáš</v>
      </c>
      <c r="D7" s="21" t="str">
        <f>Kategorie!D7</f>
        <v>TJ Spartak Třebíč</v>
      </c>
      <c r="E7" s="21">
        <f>Kategorie!E7</f>
        <v>1983</v>
      </c>
      <c r="F7" s="29">
        <f>Kategorie!F7</f>
        <v>0.055185185185185184</v>
      </c>
      <c r="G7" s="20">
        <f>Kategorie!G7</f>
        <v>21</v>
      </c>
      <c r="H7" s="23">
        <f>Kategorie!H7</f>
        <v>0.0026154116201509564</v>
      </c>
      <c r="I7" s="23">
        <f>F7-$F$4</f>
        <v>0.0007407407407407432</v>
      </c>
      <c r="J7" s="30">
        <f>ROUND((I7/H7*1000),0)</f>
        <v>283</v>
      </c>
    </row>
    <row r="8" spans="1:10" ht="12.75">
      <c r="A8" s="20">
        <f>ROW(B5)</f>
        <v>5</v>
      </c>
      <c r="B8" s="21" t="str">
        <f>Kategorie!B39</f>
        <v>Kratochvíl</v>
      </c>
      <c r="C8" s="21" t="str">
        <f>Kategorie!C39</f>
        <v>Pavel</v>
      </c>
      <c r="D8" s="21" t="str">
        <f>Kategorie!D39</f>
        <v>Sokol Rudíkov</v>
      </c>
      <c r="E8" s="21">
        <f>Kategorie!E39</f>
        <v>1960</v>
      </c>
      <c r="F8" s="29">
        <f>Kategorie!F39</f>
        <v>0.05650462962962963</v>
      </c>
      <c r="G8" s="20">
        <f>Kategorie!G39</f>
        <v>30</v>
      </c>
      <c r="H8" s="23">
        <f>Kategorie!H39</f>
        <v>0.002677944532209935</v>
      </c>
      <c r="I8" s="23">
        <f>F8-$F$4</f>
        <v>0.0020601851851851857</v>
      </c>
      <c r="J8" s="30">
        <f>ROUND((I8/H8*1000),0)</f>
        <v>769</v>
      </c>
    </row>
    <row r="9" spans="1:10" ht="12.75">
      <c r="A9" s="20">
        <f>ROW(B6)</f>
        <v>6</v>
      </c>
      <c r="B9" s="21" t="str">
        <f>Kategorie!B24</f>
        <v>Kovář</v>
      </c>
      <c r="C9" s="21" t="str">
        <f>Kategorie!C24</f>
        <v>Michal</v>
      </c>
      <c r="D9" s="21" t="str">
        <f>Kategorie!D24</f>
        <v>HI Sport team Praha</v>
      </c>
      <c r="E9" s="21">
        <f>Kategorie!E24</f>
        <v>1971</v>
      </c>
      <c r="F9" s="29">
        <f>Kategorie!F24</f>
        <v>0.05679398148148148</v>
      </c>
      <c r="G9" s="20">
        <f>Kategorie!G24</f>
        <v>25</v>
      </c>
      <c r="H9" s="23">
        <f>Kategorie!H24</f>
        <v>0.0026916578901176056</v>
      </c>
      <c r="I9" s="23">
        <f>F9-$F$4</f>
        <v>0.002349537037037039</v>
      </c>
      <c r="J9" s="30">
        <f>ROUND((I9/H9*1000),0)</f>
        <v>873</v>
      </c>
    </row>
    <row r="10" spans="1:10" ht="12.75">
      <c r="A10" s="20">
        <f>ROW(B7)</f>
        <v>7</v>
      </c>
      <c r="B10" s="21" t="str">
        <f>Kategorie!B8</f>
        <v>Bloudíček</v>
      </c>
      <c r="C10" s="21" t="str">
        <f>Kategorie!C8</f>
        <v>Petr</v>
      </c>
      <c r="D10" s="21" t="str">
        <f>Kategorie!D8</f>
        <v>Telč</v>
      </c>
      <c r="E10" s="21">
        <f>Kategorie!E8</f>
        <v>1981</v>
      </c>
      <c r="F10" s="29">
        <f>Kategorie!F8</f>
        <v>0.05759259259259259</v>
      </c>
      <c r="G10" s="20">
        <f>Kategorie!G8</f>
        <v>18</v>
      </c>
      <c r="H10" s="23">
        <f>Kategorie!H8</f>
        <v>0.0027295067579427767</v>
      </c>
      <c r="I10" s="23">
        <f>F10-$F$4</f>
        <v>0.00314814814814815</v>
      </c>
      <c r="J10" s="30">
        <f>ROUND((I10/H10*1000),0)</f>
        <v>1153</v>
      </c>
    </row>
    <row r="11" spans="1:10" ht="12.75">
      <c r="A11" s="20">
        <f>ROW(B8)</f>
        <v>8</v>
      </c>
      <c r="B11" s="21" t="str">
        <f>Kategorie!B25</f>
        <v>Ožana</v>
      </c>
      <c r="C11" s="21" t="str">
        <f>Kategorie!C25</f>
        <v>Václav</v>
      </c>
      <c r="D11" s="21" t="str">
        <f>Kategorie!D25</f>
        <v>TJ Nové Město na M.</v>
      </c>
      <c r="E11" s="21">
        <f>Kategorie!E25</f>
        <v>1964</v>
      </c>
      <c r="F11" s="29">
        <f>Kategorie!F25</f>
        <v>0.058298611111111114</v>
      </c>
      <c r="G11" s="20">
        <f>Kategorie!G25</f>
        <v>21</v>
      </c>
      <c r="H11" s="23">
        <f>Kategorie!H25</f>
        <v>0.0027629673512374934</v>
      </c>
      <c r="I11" s="23">
        <f>F11-$F$4</f>
        <v>0.0038541666666666724</v>
      </c>
      <c r="J11" s="30">
        <f>ROUND((I11/H11*1000),0)</f>
        <v>1395</v>
      </c>
    </row>
    <row r="12" spans="1:10" ht="12.75">
      <c r="A12" s="20">
        <f>ROW(B9)</f>
        <v>9</v>
      </c>
      <c r="B12" s="21" t="str">
        <f>Kategorie!B9</f>
        <v>Mazal</v>
      </c>
      <c r="C12" s="21" t="str">
        <f>Kategorie!C9</f>
        <v>Zdeněk</v>
      </c>
      <c r="D12" s="21" t="str">
        <f>Kategorie!D9</f>
        <v>AC Mor. Slávia Brno</v>
      </c>
      <c r="E12" s="21">
        <f>Kategorie!E9</f>
        <v>1981</v>
      </c>
      <c r="F12" s="29">
        <f>Kategorie!F9</f>
        <v>0.05858796296296296</v>
      </c>
      <c r="G12" s="20">
        <f>Kategorie!G9</f>
        <v>16</v>
      </c>
      <c r="H12" s="23">
        <f>Kategorie!H9</f>
        <v>0.0027766807091451637</v>
      </c>
      <c r="I12" s="23">
        <f>F12-$F$4</f>
        <v>0.004143518518518519</v>
      </c>
      <c r="J12" s="30">
        <f>ROUND((I12/H12*1000),0)</f>
        <v>1492</v>
      </c>
    </row>
    <row r="13" spans="1:10" ht="12.75">
      <c r="A13" s="20">
        <f>ROW(B10)</f>
        <v>10</v>
      </c>
      <c r="B13" s="21" t="str">
        <f>Kategorie!B26</f>
        <v>Mišák</v>
      </c>
      <c r="C13" s="21" t="str">
        <f>Kategorie!C26</f>
        <v>Milan</v>
      </c>
      <c r="D13" s="21" t="str">
        <f>Kategorie!D26</f>
        <v>Běhám pro párek Brno</v>
      </c>
      <c r="E13" s="21">
        <f>Kategorie!E26</f>
        <v>1963</v>
      </c>
      <c r="F13" s="29">
        <f>Kategorie!F26</f>
        <v>0.05959490740740741</v>
      </c>
      <c r="G13" s="20">
        <f>Kategorie!G26</f>
        <v>18</v>
      </c>
      <c r="H13" s="23">
        <f>Kategorie!H26</f>
        <v>0.002824403194663858</v>
      </c>
      <c r="I13" s="23">
        <f>F13-$F$4</f>
        <v>0.005150462962962968</v>
      </c>
      <c r="J13" s="30">
        <f>ROUND((I13/H13*1000),0)</f>
        <v>1824</v>
      </c>
    </row>
    <row r="14" spans="1:10" ht="12.75">
      <c r="A14" s="20">
        <f>ROW(B11)</f>
        <v>11</v>
      </c>
      <c r="B14" s="21" t="str">
        <f>Kategorie!B10</f>
        <v>Rajnošek</v>
      </c>
      <c r="C14" s="21" t="str">
        <f>Kategorie!C10</f>
        <v>Matěj</v>
      </c>
      <c r="D14" s="21" t="str">
        <f>Kategorie!D10</f>
        <v>Dvory</v>
      </c>
      <c r="E14" s="21">
        <f>Kategorie!E10</f>
        <v>1988</v>
      </c>
      <c r="F14" s="29">
        <f>Kategorie!F10</f>
        <v>0.06060185185185185</v>
      </c>
      <c r="G14" s="20">
        <f>Kategorie!G10</f>
        <v>15</v>
      </c>
      <c r="H14" s="23">
        <f>Kategorie!H10</f>
        <v>0.002872125680182552</v>
      </c>
      <c r="I14" s="23">
        <f>F14-$F$4</f>
        <v>0.00615740740740741</v>
      </c>
      <c r="J14" s="30">
        <f>ROUND((I14/H14*1000),0)</f>
        <v>2144</v>
      </c>
    </row>
    <row r="15" spans="1:10" ht="12.75">
      <c r="A15" s="20">
        <f>ROW(B12)</f>
        <v>12</v>
      </c>
      <c r="B15" s="21" t="str">
        <f>Kategorie!B11</f>
        <v>Michalec</v>
      </c>
      <c r="C15" s="21" t="str">
        <f>Kategorie!C11</f>
        <v>Josef</v>
      </c>
      <c r="D15" s="21" t="str">
        <f>Kategorie!D11</f>
        <v>Znojmo</v>
      </c>
      <c r="E15" s="21">
        <f>Kategorie!E11</f>
        <v>1976</v>
      </c>
      <c r="F15" s="29">
        <f>Kategorie!F11</f>
        <v>0.06111111111111111</v>
      </c>
      <c r="G15" s="20">
        <f>Kategorie!G11</f>
        <v>14</v>
      </c>
      <c r="H15" s="23">
        <f>Kategorie!H11</f>
        <v>0.0028962611901000523</v>
      </c>
      <c r="I15" s="23">
        <f>F15-$F$4</f>
        <v>0.006666666666666668</v>
      </c>
      <c r="J15" s="30">
        <f>ROUND((I15/H15*1000),0)</f>
        <v>2302</v>
      </c>
    </row>
    <row r="16" spans="1:10" ht="12.75">
      <c r="A16" s="20">
        <f>ROW(B13)</f>
        <v>13</v>
      </c>
      <c r="B16" s="21" t="str">
        <f>Kategorie!B12</f>
        <v>Borovec</v>
      </c>
      <c r="C16" s="21" t="str">
        <f>Kategorie!C12</f>
        <v>Alexandr</v>
      </c>
      <c r="D16" s="21" t="str">
        <f>Kategorie!D12</f>
        <v>Choceň</v>
      </c>
      <c r="E16" s="21">
        <f>Kategorie!E12</f>
        <v>1976</v>
      </c>
      <c r="F16" s="29">
        <f>Kategorie!F12</f>
        <v>0.061481481481481484</v>
      </c>
      <c r="G16" s="20">
        <f>Kategorie!G12</f>
        <v>13</v>
      </c>
      <c r="H16" s="23">
        <f>Kategorie!H12</f>
        <v>0.002913814288221871</v>
      </c>
      <c r="I16" s="23">
        <f>F16-$F$4</f>
        <v>0.007037037037037043</v>
      </c>
      <c r="J16" s="30">
        <f>ROUND((I16/H16*1000),0)</f>
        <v>2415</v>
      </c>
    </row>
    <row r="17" spans="1:10" ht="12.75">
      <c r="A17" s="20">
        <f>ROW(B14)</f>
        <v>14</v>
      </c>
      <c r="B17" s="21" t="str">
        <f>Kategorie!B40</f>
        <v>Kolínek</v>
      </c>
      <c r="C17" s="21" t="str">
        <f>Kategorie!C40</f>
        <v>František</v>
      </c>
      <c r="D17" s="21" t="str">
        <f>Kategorie!D40</f>
        <v>AK Perná</v>
      </c>
      <c r="E17" s="21">
        <f>Kategorie!E40</f>
        <v>1956</v>
      </c>
      <c r="F17" s="29">
        <f>Kategorie!F40</f>
        <v>0.061481481481481484</v>
      </c>
      <c r="G17" s="20">
        <f>Kategorie!G40</f>
        <v>25</v>
      </c>
      <c r="H17" s="23">
        <f>Kategorie!H40</f>
        <v>0.002913814288221871</v>
      </c>
      <c r="I17" s="23">
        <f>F17-$F$4</f>
        <v>0.007037037037037043</v>
      </c>
      <c r="J17" s="30">
        <f>ROUND((I17/H17*1000),0)</f>
        <v>2415</v>
      </c>
    </row>
    <row r="18" spans="1:10" ht="12.75">
      <c r="A18" s="20">
        <f>ROW(B15)</f>
        <v>15</v>
      </c>
      <c r="B18" s="21" t="str">
        <f>Kategorie!B27</f>
        <v>Ptáček</v>
      </c>
      <c r="C18" s="21" t="str">
        <f>Kategorie!C27</f>
        <v>Pavel</v>
      </c>
      <c r="D18" s="21" t="str">
        <f>Kategorie!D27</f>
        <v>Magnus Orient. Brno</v>
      </c>
      <c r="E18" s="21">
        <f>Kategorie!E27</f>
        <v>1965</v>
      </c>
      <c r="F18" s="29">
        <f>Kategorie!F27</f>
        <v>0.06233796296296296</v>
      </c>
      <c r="G18" s="20">
        <f>Kategorie!G27</f>
        <v>16</v>
      </c>
      <c r="H18" s="23">
        <f>Kategorie!H27</f>
        <v>0.002954405827628576</v>
      </c>
      <c r="I18" s="23">
        <f>F18-$F$4</f>
        <v>0.007893518518518522</v>
      </c>
      <c r="J18" s="30">
        <f>ROUND((I18/H18*1000),0)</f>
        <v>2672</v>
      </c>
    </row>
    <row r="19" spans="1:10" ht="12.75">
      <c r="A19" s="20">
        <f>ROW(B16)</f>
        <v>16</v>
      </c>
      <c r="B19" s="21" t="str">
        <f>Kategorie!B28</f>
        <v>Doucha</v>
      </c>
      <c r="C19" s="21" t="str">
        <f>Kategorie!C28</f>
        <v>Jiří</v>
      </c>
      <c r="D19" s="21" t="str">
        <f>Kategorie!D28</f>
        <v>Tj Start Náchod</v>
      </c>
      <c r="E19" s="21">
        <f>Kategorie!E28</f>
        <v>1971</v>
      </c>
      <c r="F19" s="29">
        <f>Kategorie!F28</f>
        <v>0.06368055555555556</v>
      </c>
      <c r="G19" s="20">
        <f>Kategorie!G28</f>
        <v>15</v>
      </c>
      <c r="H19" s="23">
        <f>Kategorie!H28</f>
        <v>0.0030180358083201687</v>
      </c>
      <c r="I19" s="23">
        <f>F19-$F$4</f>
        <v>0.009236111111111119</v>
      </c>
      <c r="J19" s="30">
        <f>ROUND((I19/H19*1000),0)</f>
        <v>3060</v>
      </c>
    </row>
    <row r="20" spans="1:10" ht="12.75">
      <c r="A20" s="20">
        <f>ROW(B17)</f>
        <v>17</v>
      </c>
      <c r="B20" s="21" t="str">
        <f>Kategorie!B13</f>
        <v>Kříž</v>
      </c>
      <c r="C20" s="21" t="str">
        <f>Kategorie!C13</f>
        <v>Lukáš</v>
      </c>
      <c r="D20" s="21" t="str">
        <f>Kategorie!D13</f>
        <v>OOB Třebíč</v>
      </c>
      <c r="E20" s="21">
        <f>Kategorie!E13</f>
        <v>1982</v>
      </c>
      <c r="F20" s="29">
        <f>Kategorie!F13</f>
        <v>0.06399305555555555</v>
      </c>
      <c r="G20" s="20">
        <f>Kategorie!G13</f>
        <v>12</v>
      </c>
      <c r="H20" s="23">
        <f>Kategorie!H13</f>
        <v>0.0030328462348604523</v>
      </c>
      <c r="I20" s="23">
        <f>F20-$F$4</f>
        <v>0.009548611111111112</v>
      </c>
      <c r="J20" s="30">
        <f>ROUND((I20/H20*1000),0)</f>
        <v>3148</v>
      </c>
    </row>
    <row r="21" spans="1:10" ht="12.75">
      <c r="A21" s="20">
        <f>ROW(B18)</f>
        <v>18</v>
      </c>
      <c r="B21" s="21" t="str">
        <f>Kategorie!B14</f>
        <v>Kysek</v>
      </c>
      <c r="C21" s="21" t="str">
        <f>Kategorie!C14</f>
        <v>Jiří</v>
      </c>
      <c r="D21" s="21" t="str">
        <f>Kategorie!D14</f>
        <v>Čokoláda Brno</v>
      </c>
      <c r="E21" s="21">
        <f>Kategorie!E14</f>
        <v>1984</v>
      </c>
      <c r="F21" s="29">
        <f>Kategorie!F14</f>
        <v>0.06489583333333333</v>
      </c>
      <c r="G21" s="20">
        <f>Kategorie!G14</f>
        <v>11</v>
      </c>
      <c r="H21" s="23">
        <f>Kategorie!H14</f>
        <v>0.0030756319115323853</v>
      </c>
      <c r="I21" s="23">
        <f>F21-$F$4</f>
        <v>0.010451388888888892</v>
      </c>
      <c r="J21" s="30">
        <f>ROUND((I21/H21*1000),0)</f>
        <v>3398</v>
      </c>
    </row>
    <row r="22" spans="1:10" ht="12.75">
      <c r="A22" s="20">
        <f>ROW(B19)</f>
        <v>19</v>
      </c>
      <c r="B22" s="21" t="str">
        <f>Kategorie!B41</f>
        <v>Scherrer</v>
      </c>
      <c r="C22" s="21" t="str">
        <f>Kategorie!C41</f>
        <v>Jaroslav</v>
      </c>
      <c r="D22" s="21" t="str">
        <f>Kategorie!D41</f>
        <v>Orel M. Budějovice</v>
      </c>
      <c r="E22" s="21">
        <f>Kategorie!E41</f>
        <v>1960</v>
      </c>
      <c r="F22" s="29">
        <f>Kategorie!F41</f>
        <v>0.06543981481481481</v>
      </c>
      <c r="G22" s="20">
        <f>Kategorie!G41</f>
        <v>21</v>
      </c>
      <c r="H22" s="23">
        <f>Kategorie!H41</f>
        <v>0.0031014130243988062</v>
      </c>
      <c r="I22" s="23">
        <f>F22-$F$4</f>
        <v>0.01099537037037037</v>
      </c>
      <c r="J22" s="30">
        <f>ROUND((I22/H22*1000),0)</f>
        <v>3545</v>
      </c>
    </row>
    <row r="23" spans="1:10" ht="12.75">
      <c r="A23" s="20">
        <f>ROW(B20)</f>
        <v>20</v>
      </c>
      <c r="B23" s="21" t="str">
        <f>Kategorie!B29</f>
        <v>Jančář</v>
      </c>
      <c r="C23" s="21" t="str">
        <f>Kategorie!C29</f>
        <v>Stanislav</v>
      </c>
      <c r="D23" s="21" t="str">
        <f>Kategorie!D29</f>
        <v>Čtyři dv. Č. Budějovice</v>
      </c>
      <c r="E23" s="21">
        <f>Kategorie!E29</f>
        <v>1967</v>
      </c>
      <c r="F23" s="29">
        <f>Kategorie!F29</f>
        <v>0.06819444444444445</v>
      </c>
      <c r="G23" s="20">
        <f>Kategorie!G29</f>
        <v>14</v>
      </c>
      <c r="H23" s="23">
        <f>Kategorie!H29</f>
        <v>0.0032319641916798312</v>
      </c>
      <c r="I23" s="23">
        <f>F23-$F$4</f>
        <v>0.013750000000000005</v>
      </c>
      <c r="J23" s="30">
        <f>ROUND((I23/H23*1000),0)</f>
        <v>4254</v>
      </c>
    </row>
    <row r="24" spans="1:10" ht="12.75">
      <c r="A24" s="20">
        <f>ROW(B21)</f>
        <v>21</v>
      </c>
      <c r="B24" s="21" t="str">
        <f>Kategorie!B30</f>
        <v>Smolík</v>
      </c>
      <c r="C24" s="21" t="str">
        <f>Kategorie!C30</f>
        <v>Antonín</v>
      </c>
      <c r="D24" s="21" t="str">
        <f>Kategorie!D30</f>
        <v>Sokol Přísnotice</v>
      </c>
      <c r="E24" s="21">
        <f>Kategorie!E30</f>
        <v>1963</v>
      </c>
      <c r="F24" s="29">
        <f>Kategorie!F30</f>
        <v>0.06866898148148148</v>
      </c>
      <c r="G24" s="20">
        <f>Kategorie!G30</f>
        <v>13</v>
      </c>
      <c r="H24" s="23">
        <f>Kategorie!H30</f>
        <v>0.0032544540986484114</v>
      </c>
      <c r="I24" s="23">
        <f>F24-$F$4</f>
        <v>0.014224537037037042</v>
      </c>
      <c r="J24" s="30">
        <f>ROUND((I24/H24*1000),0)</f>
        <v>4371</v>
      </c>
    </row>
    <row r="25" spans="1:10" ht="12.75">
      <c r="A25" s="20">
        <f>ROW(B22)</f>
        <v>22</v>
      </c>
      <c r="B25" s="21" t="str">
        <f>Kategorie!B42</f>
        <v>Špaček</v>
      </c>
      <c r="C25" s="21" t="str">
        <f>Kategorie!C42</f>
        <v>Karel</v>
      </c>
      <c r="D25" s="21" t="str">
        <f>Kategorie!D42</f>
        <v>Moravské Budějovice</v>
      </c>
      <c r="E25" s="21">
        <f>Kategorie!E42</f>
        <v>1957</v>
      </c>
      <c r="F25" s="29">
        <f>Kategorie!F42</f>
        <v>0.06873842592592593</v>
      </c>
      <c r="G25" s="20">
        <f>Kategorie!G42</f>
        <v>18</v>
      </c>
      <c r="H25" s="23">
        <f>Kategorie!H42</f>
        <v>0.003257745304546252</v>
      </c>
      <c r="I25" s="23">
        <f>F25-$F$4</f>
        <v>0.014293981481481484</v>
      </c>
      <c r="J25" s="30">
        <f>ROUND((I25/H25*1000),0)</f>
        <v>4388</v>
      </c>
    </row>
    <row r="26" spans="1:10" ht="12.75">
      <c r="A26" s="20">
        <f>ROW(B23)</f>
        <v>23</v>
      </c>
      <c r="B26" s="21" t="str">
        <f>Kategorie!B43</f>
        <v>Tecl</v>
      </c>
      <c r="C26" s="21" t="str">
        <f>Kategorie!C43</f>
        <v>Jan</v>
      </c>
      <c r="D26" s="21" t="str">
        <f>Kategorie!D43</f>
        <v>Troubsko</v>
      </c>
      <c r="E26" s="21">
        <f>Kategorie!E43</f>
        <v>1958</v>
      </c>
      <c r="F26" s="29">
        <f>Kategorie!F43</f>
        <v>0.06873842592592593</v>
      </c>
      <c r="G26" s="20">
        <f>Kategorie!G43</f>
        <v>16</v>
      </c>
      <c r="H26" s="23">
        <f>Kategorie!H43</f>
        <v>0.003257745304546252</v>
      </c>
      <c r="I26" s="23">
        <f>F26-$F$4</f>
        <v>0.014293981481481484</v>
      </c>
      <c r="J26" s="30">
        <f>ROUND((I26/H26*1000),0)</f>
        <v>4388</v>
      </c>
    </row>
    <row r="27" spans="1:10" ht="12.75">
      <c r="A27" s="20">
        <f>ROW(B24)</f>
        <v>24</v>
      </c>
      <c r="B27" s="21" t="str">
        <f>Kategorie!B31</f>
        <v>Plaček</v>
      </c>
      <c r="C27" s="21" t="str">
        <f>Kategorie!C31</f>
        <v>Tomáš</v>
      </c>
      <c r="D27" s="21" t="str">
        <f>Kategorie!D31</f>
        <v>ASK Děčín</v>
      </c>
      <c r="E27" s="21">
        <f>Kategorie!E31</f>
        <v>1963</v>
      </c>
      <c r="F27" s="29">
        <f>Kategorie!F31</f>
        <v>0.06898148148148148</v>
      </c>
      <c r="G27" s="20">
        <f>Kategorie!G31</f>
        <v>12</v>
      </c>
      <c r="H27" s="23">
        <f>Kategorie!H31</f>
        <v>0.0032692645251886955</v>
      </c>
      <c r="I27" s="23">
        <f>F27-$F$4</f>
        <v>0.014537037037037036</v>
      </c>
      <c r="J27" s="30">
        <f>ROUND((I27/H27*1000),0)</f>
        <v>4447</v>
      </c>
    </row>
    <row r="28" spans="1:10" ht="12.75">
      <c r="A28" s="20">
        <f>ROW(B25)</f>
        <v>25</v>
      </c>
      <c r="B28" s="21" t="str">
        <f>Kategorie!B44</f>
        <v>Hanzl</v>
      </c>
      <c r="C28" s="21" t="str">
        <f>Kategorie!C44</f>
        <v>Vlastimil</v>
      </c>
      <c r="D28" s="21" t="str">
        <f>Kategorie!D44</f>
        <v>Mendelu Brno</v>
      </c>
      <c r="E28" s="21">
        <f>Kategorie!E44</f>
        <v>1953</v>
      </c>
      <c r="F28" s="29">
        <f>Kategorie!F44</f>
        <v>0.07</v>
      </c>
      <c r="G28" s="20">
        <f>Kategorie!G44</f>
        <v>15</v>
      </c>
      <c r="H28" s="23">
        <f>Kategorie!H44</f>
        <v>0.0033175355450236967</v>
      </c>
      <c r="I28" s="23">
        <f>F28-$F$4</f>
        <v>0.015555555555555566</v>
      </c>
      <c r="J28" s="30">
        <f>ROUND((I28/H28*1000),0)</f>
        <v>4689</v>
      </c>
    </row>
    <row r="29" spans="1:10" ht="12.75">
      <c r="A29" s="20">
        <f>ROW(B26)</f>
        <v>26</v>
      </c>
      <c r="B29" s="21" t="str">
        <f>Kategorie!B32</f>
        <v>Musil</v>
      </c>
      <c r="C29" s="21" t="str">
        <f>Kategorie!C32</f>
        <v>Josef</v>
      </c>
      <c r="D29" s="21" t="str">
        <f>Kategorie!D32</f>
        <v>Náměšť nad Oslavou</v>
      </c>
      <c r="E29" s="21">
        <f>Kategorie!E32</f>
        <v>1964</v>
      </c>
      <c r="F29" s="29">
        <f>Kategorie!F32</f>
        <v>0.07135416666666666</v>
      </c>
      <c r="G29" s="20">
        <f>Kategorie!G32</f>
        <v>11</v>
      </c>
      <c r="H29" s="23">
        <f>Kategorie!H32</f>
        <v>0.0033817140600315952</v>
      </c>
      <c r="I29" s="23">
        <f>F29-$F$4</f>
        <v>0.016909722222222222</v>
      </c>
      <c r="J29" s="30">
        <f>ROUND((I29/H29*1000),0)</f>
        <v>5000</v>
      </c>
    </row>
    <row r="30" spans="1:10" ht="12.75">
      <c r="A30" s="20">
        <f>ROW(B27)</f>
        <v>27</v>
      </c>
      <c r="B30" s="21" t="str">
        <f>Kategorie!B52</f>
        <v>Bobek</v>
      </c>
      <c r="C30" s="21" t="str">
        <f>Kategorie!C52</f>
        <v>Josef</v>
      </c>
      <c r="D30" s="21" t="str">
        <f>Kategorie!D52</f>
        <v>TJ Znojmo</v>
      </c>
      <c r="E30" s="21">
        <f>Kategorie!E52</f>
        <v>1949</v>
      </c>
      <c r="F30" s="29">
        <f>Kategorie!F52</f>
        <v>0.07200231481481481</v>
      </c>
      <c r="G30" s="20">
        <f>Kategorie!G52</f>
        <v>30</v>
      </c>
      <c r="H30" s="23">
        <f>Kategorie!H52</f>
        <v>0.0034124319817447775</v>
      </c>
      <c r="I30" s="23">
        <f>F30-$F$4</f>
        <v>0.01755787037037037</v>
      </c>
      <c r="J30" s="30">
        <f>ROUND((I30/H30*1000),0)</f>
        <v>5145</v>
      </c>
    </row>
    <row r="31" spans="1:10" ht="12.75">
      <c r="A31" s="20">
        <f>ROW(B28)</f>
        <v>28</v>
      </c>
      <c r="B31" s="21" t="str">
        <f>Kategorie!B33</f>
        <v>Rajnošek</v>
      </c>
      <c r="C31" s="21" t="str">
        <f>Kategorie!C33</f>
        <v>Zdeněk</v>
      </c>
      <c r="D31" s="21" t="str">
        <f>Kategorie!D33</f>
        <v>Magnus Orient. Brno</v>
      </c>
      <c r="E31" s="21">
        <f>Kategorie!E33</f>
        <v>1963</v>
      </c>
      <c r="F31" s="29">
        <f>Kategorie!F33</f>
        <v>0.07296296296296297</v>
      </c>
      <c r="G31" s="20">
        <f>Kategorie!G33</f>
        <v>10</v>
      </c>
      <c r="H31" s="23">
        <f>Kategorie!H33</f>
        <v>0.0034579603299982444</v>
      </c>
      <c r="I31" s="23">
        <f>F31-$F$4</f>
        <v>0.018518518518518524</v>
      </c>
      <c r="J31" s="30">
        <f>ROUND((I31/H31*1000),0)</f>
        <v>5355</v>
      </c>
    </row>
    <row r="32" spans="1:10" ht="12.75">
      <c r="A32" s="20">
        <f>ROW(B29)</f>
        <v>29</v>
      </c>
      <c r="B32" s="21" t="str">
        <f>Kategorie!B45</f>
        <v>Frič</v>
      </c>
      <c r="C32" s="21" t="str">
        <f>Kategorie!C45</f>
        <v>Pavel</v>
      </c>
      <c r="D32" s="21" t="str">
        <f>Kategorie!D45</f>
        <v>Checomacoco Praha</v>
      </c>
      <c r="E32" s="21">
        <f>Kategorie!E45</f>
        <v>1955</v>
      </c>
      <c r="F32" s="29">
        <f>Kategorie!F45</f>
        <v>0.07510416666666667</v>
      </c>
      <c r="G32" s="20">
        <f>Kategorie!G45</f>
        <v>14</v>
      </c>
      <c r="H32" s="23">
        <f>Kategorie!H45</f>
        <v>0.0035594391785150076</v>
      </c>
      <c r="I32" s="23">
        <f>F32-$F$4</f>
        <v>0.020659722222222225</v>
      </c>
      <c r="J32" s="30">
        <f>ROUND((I32/H32*1000),0)</f>
        <v>5804</v>
      </c>
    </row>
    <row r="33" spans="1:10" ht="12.75">
      <c r="A33" s="20">
        <f>ROW(B30)</f>
        <v>30</v>
      </c>
      <c r="B33" s="21" t="str">
        <f>Kategorie!B15</f>
        <v>Suchý</v>
      </c>
      <c r="C33" s="21" t="str">
        <f>Kategorie!C15</f>
        <v>Libor</v>
      </c>
      <c r="D33" s="21" t="str">
        <f>Kategorie!D15</f>
        <v>Letovice</v>
      </c>
      <c r="E33" s="21">
        <f>Kategorie!E15</f>
        <v>1973</v>
      </c>
      <c r="F33" s="29">
        <f>Kategorie!F15</f>
        <v>0.07533564814814815</v>
      </c>
      <c r="G33" s="20">
        <f>Kategorie!G15</f>
        <v>10</v>
      </c>
      <c r="H33" s="23">
        <f>Kategorie!H15</f>
        <v>0.0035704098648411445</v>
      </c>
      <c r="I33" s="23">
        <f>F33-$F$4</f>
        <v>0.02089120370370371</v>
      </c>
      <c r="J33" s="30">
        <f>ROUND((I33/H33*1000),0)</f>
        <v>5851</v>
      </c>
    </row>
    <row r="34" spans="1:10" ht="12.75">
      <c r="A34" s="20">
        <f>ROW(B31)</f>
        <v>31</v>
      </c>
      <c r="B34" s="21" t="str">
        <f>Kategorie!B16</f>
        <v>Václavek</v>
      </c>
      <c r="C34" s="21" t="str">
        <f>Kategorie!C16</f>
        <v>Miloš</v>
      </c>
      <c r="D34" s="21" t="str">
        <f>Kategorie!D16</f>
        <v>MV Team Lesonice</v>
      </c>
      <c r="E34" s="21">
        <f>Kategorie!E16</f>
        <v>1980</v>
      </c>
      <c r="F34" s="29">
        <f>Kategorie!F16</f>
        <v>0.07607638888888889</v>
      </c>
      <c r="G34" s="20">
        <f>Kategorie!G16</f>
        <v>9</v>
      </c>
      <c r="H34" s="23">
        <f>Kategorie!H16</f>
        <v>0.0036055160610847813</v>
      </c>
      <c r="I34" s="23">
        <f>F34-$F$4</f>
        <v>0.021631944444444447</v>
      </c>
      <c r="J34" s="30">
        <f>ROUND((I34/H34*1000),0)</f>
        <v>6000</v>
      </c>
    </row>
    <row r="35" spans="1:10" ht="12.75">
      <c r="A35" s="20">
        <f>ROW(B32)</f>
        <v>32</v>
      </c>
      <c r="B35" s="21" t="str">
        <f>Kategorie!B53</f>
        <v>Hlavsa</v>
      </c>
      <c r="C35" s="21" t="str">
        <f>Kategorie!C53</f>
        <v>František</v>
      </c>
      <c r="D35" s="21" t="str">
        <f>Kategorie!D53</f>
        <v>ABK99 Pohořelice</v>
      </c>
      <c r="E35" s="21">
        <f>Kategorie!E53</f>
        <v>1947</v>
      </c>
      <c r="F35" s="29">
        <f>Kategorie!F53</f>
        <v>0.07607638888888889</v>
      </c>
      <c r="G35" s="20">
        <f>Kategorie!G53</f>
        <v>25</v>
      </c>
      <c r="H35" s="23">
        <f>Kategorie!H53</f>
        <v>0.0036055160610847813</v>
      </c>
      <c r="I35" s="23">
        <f>F35-$F$4</f>
        <v>0.021631944444444447</v>
      </c>
      <c r="J35" s="30">
        <f>ROUND((I35/H35*1000),0)</f>
        <v>6000</v>
      </c>
    </row>
    <row r="36" spans="1:10" ht="12.75">
      <c r="A36" s="20">
        <f>ROW(B33)</f>
        <v>33</v>
      </c>
      <c r="B36" s="21" t="str">
        <f>Kategorie!B17</f>
        <v>Svozil</v>
      </c>
      <c r="C36" s="21" t="str">
        <f>Kategorie!C17</f>
        <v>Libor</v>
      </c>
      <c r="D36" s="21" t="str">
        <f>Kategorie!D17</f>
        <v>MK Seitl Ostrava</v>
      </c>
      <c r="E36" s="21">
        <f>Kategorie!E17</f>
        <v>1971</v>
      </c>
      <c r="F36" s="29">
        <f>Kategorie!F17</f>
        <v>0.07636574074074073</v>
      </c>
      <c r="G36" s="20">
        <f>Kategorie!G17</f>
        <v>8</v>
      </c>
      <c r="H36" s="23">
        <f>Kategorie!H17</f>
        <v>0.0036192294189924517</v>
      </c>
      <c r="I36" s="23">
        <f>F36-$F$4</f>
        <v>0.021921296296296293</v>
      </c>
      <c r="J36" s="30">
        <f>ROUND((I36/H36*1000),0)</f>
        <v>6057</v>
      </c>
    </row>
    <row r="37" spans="1:10" ht="12.75">
      <c r="A37" s="20">
        <f>ROW(B34)</f>
        <v>34</v>
      </c>
      <c r="B37" s="21" t="str">
        <f>Kategorie!B18</f>
        <v>Fík</v>
      </c>
      <c r="C37" s="21" t="str">
        <f>Kategorie!C18</f>
        <v>Zdeněk</v>
      </c>
      <c r="D37" s="21" t="str">
        <f>Kategorie!D18</f>
        <v>Praha</v>
      </c>
      <c r="E37" s="21">
        <f>Kategorie!E18</f>
        <v>1983</v>
      </c>
      <c r="F37" s="29">
        <f>Kategorie!F18</f>
        <v>0.07636574074074073</v>
      </c>
      <c r="G37" s="20">
        <f>Kategorie!G18</f>
        <v>7</v>
      </c>
      <c r="H37" s="23">
        <f>Kategorie!H18</f>
        <v>0.0036192294189924517</v>
      </c>
      <c r="I37" s="23">
        <f>F37-$F$4</f>
        <v>0.021921296296296293</v>
      </c>
      <c r="J37" s="30">
        <f>ROUND((I37/H37*1000),0)</f>
        <v>6057</v>
      </c>
    </row>
    <row r="38" spans="1:10" ht="12.75">
      <c r="A38" s="20">
        <f>ROW(B35)</f>
        <v>35</v>
      </c>
      <c r="B38" s="21" t="str">
        <f>Kategorie!B34</f>
        <v>Celuch</v>
      </c>
      <c r="C38" s="21" t="str">
        <f>Kategorie!C34</f>
        <v>Milan</v>
      </c>
      <c r="D38" s="21" t="str">
        <f>Kategorie!D34</f>
        <v>Slávia Havířov</v>
      </c>
      <c r="E38" s="21">
        <f>Kategorie!E34</f>
        <v>1966</v>
      </c>
      <c r="F38" s="29">
        <f>Kategorie!F34</f>
        <v>0.0768287037037037</v>
      </c>
      <c r="G38" s="20">
        <f>Kategorie!G34</f>
        <v>9</v>
      </c>
      <c r="H38" s="23">
        <f>Kategorie!H34</f>
        <v>0.003641170791644725</v>
      </c>
      <c r="I38" s="23">
        <f>F38-$F$4</f>
        <v>0.022384259259259263</v>
      </c>
      <c r="J38" s="30">
        <f>ROUND((I38/H38*1000),0)</f>
        <v>6148</v>
      </c>
    </row>
    <row r="39" spans="1:10" ht="12.75">
      <c r="A39" s="20">
        <f>ROW(B36)</f>
        <v>36</v>
      </c>
      <c r="B39" s="21" t="str">
        <f>Kategorie!B46</f>
        <v>Marek</v>
      </c>
      <c r="C39" s="21" t="str">
        <f>Kategorie!C46</f>
        <v>Ludvík</v>
      </c>
      <c r="D39" s="21" t="str">
        <f>Kategorie!D46</f>
        <v>Popocatepetl Znojmo</v>
      </c>
      <c r="E39" s="21">
        <f>Kategorie!E46</f>
        <v>1958</v>
      </c>
      <c r="F39" s="29">
        <f>Kategorie!F46</f>
        <v>0.07694444444444444</v>
      </c>
      <c r="G39" s="20">
        <f>Kategorie!G46</f>
        <v>13</v>
      </c>
      <c r="H39" s="23">
        <f>Kategorie!H46</f>
        <v>0.0036466561348077933</v>
      </c>
      <c r="I39" s="23">
        <f>F39-$F$4</f>
        <v>0.0225</v>
      </c>
      <c r="J39" s="30">
        <f>ROUND((I39/H39*1000),0)</f>
        <v>6170</v>
      </c>
    </row>
    <row r="40" spans="1:10" ht="12.75">
      <c r="A40" s="20">
        <f>ROW(B37)</f>
        <v>37</v>
      </c>
      <c r="B40" s="21" t="str">
        <f>Kategorie!B19</f>
        <v>Vostrý</v>
      </c>
      <c r="C40" s="21" t="str">
        <f>Kategorie!C19</f>
        <v>Miroslav</v>
      </c>
      <c r="D40" s="21" t="str">
        <f>Kategorie!D19</f>
        <v>MK Kladno</v>
      </c>
      <c r="E40" s="21">
        <f>Kategorie!E19</f>
        <v>1977</v>
      </c>
      <c r="F40" s="29">
        <f>Kategorie!F19</f>
        <v>0.07796296296296296</v>
      </c>
      <c r="G40" s="20">
        <f>Kategorie!G19</f>
        <v>6</v>
      </c>
      <c r="H40" s="23">
        <f>Kategorie!H19</f>
        <v>0.003694927154642794</v>
      </c>
      <c r="I40" s="23">
        <f>F40-$F$4</f>
        <v>0.023518518518518515</v>
      </c>
      <c r="J40" s="30">
        <f>ROUND((I40/H40*1000),0)</f>
        <v>6365</v>
      </c>
    </row>
    <row r="41" spans="1:10" ht="12.75">
      <c r="A41" s="20">
        <f>ROW(B38)</f>
        <v>38</v>
      </c>
      <c r="B41" s="21" t="str">
        <f>Kategorie!B35</f>
        <v>Kresta</v>
      </c>
      <c r="C41" s="21" t="str">
        <f>Kategorie!C35</f>
        <v>Roman</v>
      </c>
      <c r="D41" s="21" t="str">
        <f>Kategorie!D35</f>
        <v>Zetor Brno</v>
      </c>
      <c r="E41" s="21">
        <f>Kategorie!E35</f>
        <v>1965</v>
      </c>
      <c r="F41" s="29">
        <f>Kategorie!F35</f>
        <v>0.07854166666666666</v>
      </c>
      <c r="G41" s="20">
        <f>Kategorie!G35</f>
        <v>8</v>
      </c>
      <c r="H41" s="23">
        <f>Kategorie!H35</f>
        <v>0.0037223538704581356</v>
      </c>
      <c r="I41" s="23">
        <f>F41-$F$4</f>
        <v>0.02409722222222222</v>
      </c>
      <c r="J41" s="30">
        <f>ROUND((I41/H41*1000),0)</f>
        <v>6474</v>
      </c>
    </row>
    <row r="42" spans="1:10" ht="12.75">
      <c r="A42" s="20">
        <f>ROW(B39)</f>
        <v>39</v>
      </c>
      <c r="B42" s="21" t="str">
        <f>Kategorie!B36</f>
        <v>Višňa</v>
      </c>
      <c r="C42" s="21" t="str">
        <f>Kategorie!C36</f>
        <v>Zdeněk</v>
      </c>
      <c r="D42" s="21" t="str">
        <f>Kategorie!D36</f>
        <v>Brno</v>
      </c>
      <c r="E42" s="21">
        <f>Kategorie!E36</f>
        <v>1969</v>
      </c>
      <c r="F42" s="29">
        <f>Kategorie!F36</f>
        <v>0.07878472222222223</v>
      </c>
      <c r="G42" s="20">
        <f>Kategorie!G36</f>
        <v>7</v>
      </c>
      <c r="H42" s="23">
        <f>Kategorie!H36</f>
        <v>0.0037338730911005793</v>
      </c>
      <c r="I42" s="23">
        <f>F42-$F$4</f>
        <v>0.024340277777777787</v>
      </c>
      <c r="J42" s="30">
        <f>ROUND((I42/H42*1000),0)</f>
        <v>6519</v>
      </c>
    </row>
    <row r="43" spans="1:10" ht="12.75">
      <c r="A43" s="20">
        <f>ROW(B40)</f>
        <v>40</v>
      </c>
      <c r="B43" s="21" t="str">
        <f>Kategorie!B47</f>
        <v>Danielovič</v>
      </c>
      <c r="C43" s="21" t="str">
        <f>Kategorie!C47</f>
        <v>Leo</v>
      </c>
      <c r="D43" s="21" t="str">
        <f>Kategorie!D47</f>
        <v>Hradiště Znojmo</v>
      </c>
      <c r="E43" s="21">
        <f>Kategorie!E47</f>
        <v>1958</v>
      </c>
      <c r="F43" s="29">
        <f>Kategorie!F47</f>
        <v>0.07934027777777777</v>
      </c>
      <c r="G43" s="20">
        <f>Kategorie!G47</f>
        <v>12</v>
      </c>
      <c r="H43" s="23">
        <f>Kategorie!H47</f>
        <v>0.0037602027382833067</v>
      </c>
      <c r="I43" s="23">
        <f>F43-$F$4</f>
        <v>0.024895833333333332</v>
      </c>
      <c r="J43" s="30">
        <f>ROUND((I43/H43*1000),0)</f>
        <v>6621</v>
      </c>
    </row>
    <row r="44" spans="1:10" ht="12.75">
      <c r="A44" s="20">
        <f>ROW(B41)</f>
        <v>41</v>
      </c>
      <c r="B44" s="21" t="str">
        <f>Kategorie!B54</f>
        <v>Krč</v>
      </c>
      <c r="C44" s="21" t="str">
        <f>Kategorie!C54</f>
        <v>Štefan</v>
      </c>
      <c r="D44" s="21" t="str">
        <f>Kategorie!D54</f>
        <v>Klub l. Houb.Krč Praha</v>
      </c>
      <c r="E44" s="21">
        <f>Kategorie!E54</f>
        <v>1950</v>
      </c>
      <c r="F44" s="29">
        <f>Kategorie!F54</f>
        <v>0.07967592592592593</v>
      </c>
      <c r="G44" s="20">
        <f>Kategorie!G54</f>
        <v>21</v>
      </c>
      <c r="H44" s="23">
        <f>Kategorie!H54</f>
        <v>0.003776110233456205</v>
      </c>
      <c r="I44" s="23">
        <f>F44-$F$4</f>
        <v>0.025231481481481487</v>
      </c>
      <c r="J44" s="30">
        <f>ROUND((I44/H44*1000),0)</f>
        <v>6682</v>
      </c>
    </row>
    <row r="45" spans="1:10" ht="12.75">
      <c r="A45" s="20">
        <f>ROW(B42)</f>
        <v>42</v>
      </c>
      <c r="B45" s="21" t="str">
        <f>Kategorie!B55</f>
        <v>Dolejš</v>
      </c>
      <c r="C45" s="21" t="str">
        <f>Kategorie!C55</f>
        <v>Jan</v>
      </c>
      <c r="D45" s="21" t="str">
        <f>Kategorie!D55</f>
        <v>TJ Sokol Unhošť</v>
      </c>
      <c r="E45" s="21">
        <f>Kategorie!E55</f>
        <v>1949</v>
      </c>
      <c r="F45" s="29">
        <f>Kategorie!F55</f>
        <v>0.08162037037037037</v>
      </c>
      <c r="G45" s="20">
        <f>Kategorie!G55</f>
        <v>18</v>
      </c>
      <c r="H45" s="23">
        <f>Kategorie!H55</f>
        <v>0.003868263998595752</v>
      </c>
      <c r="I45" s="23">
        <f>F45-$F$4</f>
        <v>0.02717592592592593</v>
      </c>
      <c r="J45" s="30">
        <f>ROUND((I45/H45*1000),0)</f>
        <v>7025</v>
      </c>
    </row>
    <row r="46" spans="1:10" ht="12.75">
      <c r="A46" s="20">
        <f>ROW(B43)</f>
        <v>43</v>
      </c>
      <c r="B46" s="21" t="str">
        <f>Kategorie!B56</f>
        <v>Sadílek</v>
      </c>
      <c r="C46" s="21" t="str">
        <f>Kategorie!C56</f>
        <v>Václav</v>
      </c>
      <c r="D46" s="21" t="str">
        <f>Kategorie!D56</f>
        <v>Albrechtice</v>
      </c>
      <c r="E46" s="21">
        <f>Kategorie!E56</f>
        <v>1950</v>
      </c>
      <c r="F46" s="29">
        <f>Kategorie!F56</f>
        <v>0.08318287037037037</v>
      </c>
      <c r="G46" s="20">
        <f>Kategorie!G56</f>
        <v>16</v>
      </c>
      <c r="H46" s="23">
        <f>Kategorie!H56</f>
        <v>0.003942316131297173</v>
      </c>
      <c r="I46" s="23">
        <f>F46-$F$4</f>
        <v>0.028738425925925924</v>
      </c>
      <c r="J46" s="30">
        <f>ROUND((I46/H46*1000),0)</f>
        <v>7290</v>
      </c>
    </row>
    <row r="47" spans="1:10" ht="12.75">
      <c r="A47" s="20">
        <f>ROW(B44)</f>
        <v>44</v>
      </c>
      <c r="B47" s="21" t="str">
        <f>Kategorie!B48</f>
        <v>Zejda</v>
      </c>
      <c r="C47" s="21" t="str">
        <f>Kategorie!C48</f>
        <v>Ivo</v>
      </c>
      <c r="D47" s="21" t="str">
        <f>Kategorie!D48</f>
        <v>Mor. Slávia Brno</v>
      </c>
      <c r="E47" s="21">
        <f>Kategorie!E48</f>
        <v>1956</v>
      </c>
      <c r="F47" s="29">
        <f>Kategorie!F48</f>
        <v>0.08508101851851851</v>
      </c>
      <c r="G47" s="20">
        <f>Kategorie!G48</f>
        <v>11</v>
      </c>
      <c r="H47" s="23">
        <f>Kategorie!H48</f>
        <v>0.004032275759171493</v>
      </c>
      <c r="I47" s="23">
        <f>F47-$F$4</f>
        <v>0.030636574074074073</v>
      </c>
      <c r="J47" s="30">
        <f>ROUND((I47/H47*1000),0)</f>
        <v>7598</v>
      </c>
    </row>
    <row r="48" spans="1:10" ht="12.75">
      <c r="A48" s="20">
        <f>ROW(B45)</f>
        <v>45</v>
      </c>
      <c r="B48" s="21" t="str">
        <f>Kategorie!B37</f>
        <v>Wnuk</v>
      </c>
      <c r="C48" s="21" t="str">
        <f>Kategorie!C37</f>
        <v>Crzegorz</v>
      </c>
      <c r="D48" s="21" t="str">
        <f>Kategorie!D37</f>
        <v>Polsko</v>
      </c>
      <c r="E48" s="21">
        <f>Kategorie!E37</f>
        <v>1968</v>
      </c>
      <c r="F48" s="29">
        <f>Kategorie!F37</f>
        <v>0.08783564814814815</v>
      </c>
      <c r="G48" s="20">
        <f>Kategorie!G37</f>
        <v>6</v>
      </c>
      <c r="H48" s="23">
        <f>Kategorie!H37</f>
        <v>0.0041628269264525185</v>
      </c>
      <c r="I48" s="23">
        <f>F48-$F$4</f>
        <v>0.03339120370370371</v>
      </c>
      <c r="J48" s="30">
        <f>ROUND((I48/H48*1000),0)</f>
        <v>8021</v>
      </c>
    </row>
    <row r="49" spans="1:10" ht="12.75">
      <c r="A49" s="20">
        <f>ROW(B46)</f>
        <v>46</v>
      </c>
      <c r="B49" s="21" t="str">
        <f>Kategorie!B49</f>
        <v>Stuchlík</v>
      </c>
      <c r="C49" s="21" t="str">
        <f>Kategorie!C49</f>
        <v>Ivan</v>
      </c>
      <c r="D49" s="21" t="str">
        <f>Kategorie!D49</f>
        <v>Pohořelice</v>
      </c>
      <c r="E49" s="21">
        <f>Kategorie!E49</f>
        <v>1954</v>
      </c>
      <c r="F49" s="29">
        <f>Kategorie!F49</f>
        <v>0.09917824074074075</v>
      </c>
      <c r="G49" s="20">
        <f>Kategorie!G49</f>
        <v>10</v>
      </c>
      <c r="H49" s="23">
        <f>Kategorie!H49</f>
        <v>0.004700390556433211</v>
      </c>
      <c r="I49" s="23">
        <f>F49-$F$4</f>
        <v>0.044733796296296306</v>
      </c>
      <c r="J49" s="30">
        <f>ROUND((I49/H49*1000),0)</f>
        <v>9517</v>
      </c>
    </row>
    <row r="50" spans="1:10" ht="12.75">
      <c r="A50" s="20">
        <f>ROW(B47)</f>
        <v>47</v>
      </c>
      <c r="B50" s="21" t="str">
        <f>Kategorie!B20</f>
        <v>Kalina</v>
      </c>
      <c r="C50" s="21" t="str">
        <f>Kategorie!C20</f>
        <v>Tomáš</v>
      </c>
      <c r="D50" s="21" t="str">
        <f>Kategorie!D20</f>
        <v>Tri Lamy Brno</v>
      </c>
      <c r="E50" s="21">
        <f>Kategorie!E20</f>
        <v>1985</v>
      </c>
      <c r="F50" s="29" t="str">
        <f>Kategorie!F20</f>
        <v> </v>
      </c>
      <c r="G50" s="20">
        <f>Kategorie!G20</f>
        <v>0</v>
      </c>
      <c r="H50" s="23" t="str">
        <f>Kategorie!H20</f>
        <v> </v>
      </c>
      <c r="I50" s="23">
        <f>F50-$F$4</f>
        <v>-0.05444444444444444</v>
      </c>
      <c r="J50" s="30" t="s">
        <v>58</v>
      </c>
    </row>
    <row r="51" spans="1:10" ht="12.75">
      <c r="A51" s="20">
        <f>ROW(B48)</f>
        <v>48</v>
      </c>
      <c r="B51" s="21" t="str">
        <f>Kategorie!B21</f>
        <v>Hrůza</v>
      </c>
      <c r="C51" s="21" t="str">
        <f>Kategorie!C21</f>
        <v>Miroslav</v>
      </c>
      <c r="D51" s="21" t="str">
        <f>Kategorie!D21</f>
        <v>M. Budějovice</v>
      </c>
      <c r="E51" s="21">
        <f>Kategorie!E21</f>
        <v>1979</v>
      </c>
      <c r="F51" s="29" t="str">
        <f>Kategorie!F21</f>
        <v> </v>
      </c>
      <c r="G51" s="20">
        <f>Kategorie!G21</f>
        <v>0</v>
      </c>
      <c r="H51" s="23" t="str">
        <f>Kategorie!H21</f>
        <v> </v>
      </c>
      <c r="I51" s="23">
        <f>F51-$F$4</f>
        <v>-0.05444444444444444</v>
      </c>
      <c r="J51" s="30" t="s">
        <v>58</v>
      </c>
    </row>
    <row r="52" spans="1:10" ht="12.75">
      <c r="A52" s="20">
        <f>ROW(B49)</f>
        <v>49</v>
      </c>
      <c r="B52" s="21" t="str">
        <f>Kategorie!B50</f>
        <v>Hlucháň</v>
      </c>
      <c r="C52" s="21" t="str">
        <f>Kategorie!C50</f>
        <v>Milič</v>
      </c>
      <c r="D52" s="21" t="str">
        <f>Kategorie!D50</f>
        <v>SK Samohana Brno</v>
      </c>
      <c r="E52" s="21">
        <f>Kategorie!E50</f>
        <v>1953</v>
      </c>
      <c r="F52" s="29" t="str">
        <f>Kategorie!F50</f>
        <v> </v>
      </c>
      <c r="G52" s="20">
        <f>Kategorie!G50</f>
        <v>0</v>
      </c>
      <c r="H52" s="23" t="str">
        <f>Kategorie!H50</f>
        <v> </v>
      </c>
      <c r="I52" s="23">
        <f>F52-$F$4</f>
        <v>-0.05444444444444444</v>
      </c>
      <c r="J52" s="30" t="s">
        <v>58</v>
      </c>
    </row>
    <row r="53" spans="1:11" s="28" customFormat="1" ht="15">
      <c r="A53" s="7" t="s">
        <v>169</v>
      </c>
      <c r="B53" s="8"/>
      <c r="C53" s="8"/>
      <c r="D53" s="8"/>
      <c r="E53" s="8"/>
      <c r="F53" s="4">
        <f>Kategorie!F57</f>
        <v>10.55</v>
      </c>
      <c r="G53" s="31" t="str">
        <f>Kategorie!G57</f>
        <v>km</v>
      </c>
      <c r="H53" s="9"/>
      <c r="I53" s="10"/>
      <c r="J53" s="7"/>
      <c r="K53"/>
    </row>
    <row r="54" spans="1:10" ht="12.75">
      <c r="A54" s="20">
        <f>ROW(B1)</f>
        <v>1</v>
      </c>
      <c r="B54" s="21" t="str">
        <f>Kategorie!B60</f>
        <v>Fučíková</v>
      </c>
      <c r="C54" s="21" t="str">
        <f>Kategorie!C60</f>
        <v>Hana</v>
      </c>
      <c r="D54" s="21" t="str">
        <f>Kategorie!D60</f>
        <v>Černín</v>
      </c>
      <c r="E54" s="21">
        <f>Kategorie!E60</f>
        <v>1977</v>
      </c>
      <c r="F54" s="29">
        <f>Kategorie!F60</f>
        <v>0.038778125</v>
      </c>
      <c r="G54" s="20">
        <v>30</v>
      </c>
      <c r="H54" s="23">
        <f>Kategorie!H60</f>
        <v>0.003675651658767772</v>
      </c>
      <c r="I54" s="23">
        <f>F54-$F$54</f>
        <v>0</v>
      </c>
      <c r="J54" s="30">
        <f>ROUND((I54/H54*1000),0)</f>
        <v>0</v>
      </c>
    </row>
    <row r="55" spans="1:10" ht="12.75">
      <c r="A55" s="20">
        <f>ROW(B2)</f>
        <v>2</v>
      </c>
      <c r="B55" s="21" t="str">
        <f>Kategorie!B65</f>
        <v>Němečková</v>
      </c>
      <c r="C55" s="21" t="str">
        <f>Kategorie!C65</f>
        <v>Martina</v>
      </c>
      <c r="D55" s="21" t="str">
        <f>Kategorie!D65</f>
        <v>SK Čtyři dv. Č. Buď.</v>
      </c>
      <c r="E55" s="21">
        <f>Kategorie!E65</f>
        <v>1965</v>
      </c>
      <c r="F55" s="29">
        <f>Kategorie!F65</f>
        <v>0.039641203703703706</v>
      </c>
      <c r="G55" s="20">
        <v>25</v>
      </c>
      <c r="H55" s="23">
        <f>Kategorie!H65</f>
        <v>0.003757460066701773</v>
      </c>
      <c r="I55" s="23">
        <f>F55-$F$54</f>
        <v>0.0008630787037037096</v>
      </c>
      <c r="J55" s="30">
        <f>ROUND((I55/H55*1000),0)</f>
        <v>230</v>
      </c>
    </row>
    <row r="56" spans="1:10" ht="12.75">
      <c r="A56" s="20">
        <f>ROW(B3)</f>
        <v>3</v>
      </c>
      <c r="B56" s="21" t="str">
        <f>Kategorie!B61</f>
        <v>Křížová</v>
      </c>
      <c r="C56" s="21" t="str">
        <f>Kategorie!C61</f>
        <v>Lenka</v>
      </c>
      <c r="D56" s="21" t="str">
        <f>Kategorie!D61</f>
        <v>OOB Třebíč</v>
      </c>
      <c r="E56" s="21">
        <f>Kategorie!E61</f>
        <v>1985</v>
      </c>
      <c r="F56" s="29">
        <f>Kategorie!F61</f>
        <v>0.03975810185185185</v>
      </c>
      <c r="G56" s="20">
        <v>21</v>
      </c>
      <c r="H56" s="23">
        <f>Kategorie!H61</f>
        <v>0.00376854045989117</v>
      </c>
      <c r="I56" s="23">
        <f>F56-$F$54</f>
        <v>0.0009799768518518534</v>
      </c>
      <c r="J56" s="30">
        <f>ROUND((I56/H56*1000),0)</f>
        <v>260</v>
      </c>
    </row>
    <row r="57" spans="1:10" ht="12.75">
      <c r="A57" s="20">
        <f>ROW(B4)</f>
        <v>4</v>
      </c>
      <c r="B57" s="21" t="str">
        <f>Kategorie!B66</f>
        <v>Wohlrabová</v>
      </c>
      <c r="C57" s="21" t="str">
        <f>Kategorie!C66</f>
        <v>Jitka</v>
      </c>
      <c r="D57" s="21" t="str">
        <f>Kategorie!D66</f>
        <v>Traged t. Šumperk</v>
      </c>
      <c r="E57" s="21">
        <f>Kategorie!E66</f>
        <v>1969</v>
      </c>
      <c r="F57" s="29">
        <f>Kategorie!F66</f>
        <v>0.039872685185185185</v>
      </c>
      <c r="G57" s="20">
        <v>18</v>
      </c>
      <c r="H57" s="23">
        <f>Kategorie!H66</f>
        <v>0.0037794014393540457</v>
      </c>
      <c r="I57" s="23">
        <f>F57-$F$54</f>
        <v>0.001094560185185188</v>
      </c>
      <c r="J57" s="30">
        <f>ROUND((I57/H57*1000),0)</f>
        <v>290</v>
      </c>
    </row>
    <row r="58" spans="1:10" ht="12.75">
      <c r="A58" s="20">
        <f>ROW(B6)</f>
        <v>6</v>
      </c>
      <c r="B58" s="21" t="str">
        <f>Kategorie!B67</f>
        <v>Bayerová</v>
      </c>
      <c r="C58" s="21" t="str">
        <f>Kategorie!C67</f>
        <v>Lenka</v>
      </c>
      <c r="D58" s="21" t="str">
        <f>Kategorie!D67</f>
        <v>ČMK Praha</v>
      </c>
      <c r="E58" s="21">
        <f>Kategorie!E67</f>
        <v>1968</v>
      </c>
      <c r="F58" s="29">
        <f>Kategorie!F67</f>
        <v>0.040046296296296295</v>
      </c>
      <c r="G58" s="20">
        <v>16</v>
      </c>
      <c r="H58" s="23">
        <f>Kategorie!H67</f>
        <v>0.0037958574688432504</v>
      </c>
      <c r="I58" s="23">
        <f>F58-$F$54</f>
        <v>0.0012681712962962985</v>
      </c>
      <c r="J58" s="30">
        <f>ROUND((I58/H58*1000),0)</f>
        <v>334</v>
      </c>
    </row>
    <row r="59" spans="1:10" ht="12.75">
      <c r="A59" s="20">
        <f>ROW(B7)</f>
        <v>7</v>
      </c>
      <c r="B59" s="21" t="str">
        <f>Kategorie!B68</f>
        <v>Smolíková</v>
      </c>
      <c r="C59" s="21" t="str">
        <f>Kategorie!C68</f>
        <v>Jarmila</v>
      </c>
      <c r="D59" s="21" t="str">
        <f>Kategorie!D68</f>
        <v>Sokol Přísnotice</v>
      </c>
      <c r="E59" s="21">
        <f>Kategorie!E68</f>
        <v>1963</v>
      </c>
      <c r="F59" s="29">
        <f>Kategorie!F68</f>
        <v>0.04045138888888889</v>
      </c>
      <c r="G59" s="20">
        <v>15</v>
      </c>
      <c r="H59" s="23">
        <f>Kategorie!H68</f>
        <v>0.003834254870984729</v>
      </c>
      <c r="I59" s="23">
        <f>F59-$F$54</f>
        <v>0.0016732638888888943</v>
      </c>
      <c r="J59" s="30">
        <f>ROUND((I59/H59*1000),0)</f>
        <v>436</v>
      </c>
    </row>
    <row r="60" spans="1:10" ht="12.75">
      <c r="A60" s="20">
        <f>ROW(B8)</f>
        <v>8</v>
      </c>
      <c r="B60" s="21" t="str">
        <f>Kategorie!B62</f>
        <v>Francová</v>
      </c>
      <c r="C60" s="21" t="str">
        <f>Kategorie!C62</f>
        <v>Renata</v>
      </c>
      <c r="D60" s="21" t="str">
        <f>Kategorie!D62</f>
        <v>Praha</v>
      </c>
      <c r="E60" s="21">
        <f>Kategorie!E62</f>
        <v>1983</v>
      </c>
      <c r="F60" s="29">
        <f>Kategorie!F62</f>
        <v>0.04054814814814815</v>
      </c>
      <c r="G60" s="20">
        <v>14</v>
      </c>
      <c r="H60" s="23">
        <f>Kategorie!H62</f>
        <v>0.003843426364753379</v>
      </c>
      <c r="I60" s="23">
        <f>F60-$F$54</f>
        <v>0.001770023148148156</v>
      </c>
      <c r="J60" s="30">
        <f>ROUND((I60/H60*1000),0)</f>
        <v>461</v>
      </c>
    </row>
    <row r="61" spans="1:10" ht="12.75">
      <c r="A61" s="20">
        <f>ROW(B9)</f>
        <v>9</v>
      </c>
      <c r="B61" s="21" t="str">
        <f>Kategorie!B63</f>
        <v>Brzezina</v>
      </c>
      <c r="C61" s="21" t="str">
        <f>Kategorie!C63</f>
        <v>Sandra</v>
      </c>
      <c r="D61" s="21" t="str">
        <f>Kategorie!D63</f>
        <v>Polsko</v>
      </c>
      <c r="E61" s="21">
        <f>Kategorie!E63</f>
        <v>1989</v>
      </c>
      <c r="F61" s="29">
        <f>Kategorie!F63</f>
        <v>0.04369212962962963</v>
      </c>
      <c r="G61" s="20">
        <v>13</v>
      </c>
      <c r="H61" s="23">
        <f>Kategorie!H63</f>
        <v>0.0041414340881165525</v>
      </c>
      <c r="I61" s="23">
        <f>F61-$F$54</f>
        <v>0.004914004629629633</v>
      </c>
      <c r="J61" s="30">
        <f>ROUND((I61/H61*1000),0)</f>
        <v>1187</v>
      </c>
    </row>
    <row r="62" spans="1:10" ht="12.75">
      <c r="A62" s="20">
        <f>ROW(B10)</f>
        <v>10</v>
      </c>
      <c r="B62" s="21" t="str">
        <f>Kategorie!B69</f>
        <v>Krčmářová</v>
      </c>
      <c r="C62" s="21" t="str">
        <f>Kategorie!C69</f>
        <v>Jana</v>
      </c>
      <c r="D62" s="21" t="str">
        <f>Kategorie!D69</f>
        <v>Znojmo</v>
      </c>
      <c r="E62" s="21">
        <f>Kategorie!E69</f>
        <v>1959</v>
      </c>
      <c r="F62" s="29">
        <f>Kategorie!F69</f>
        <v>0.043784722222222225</v>
      </c>
      <c r="G62" s="20">
        <v>12</v>
      </c>
      <c r="H62" s="23">
        <f>Kategorie!H69</f>
        <v>0.0041502106371774615</v>
      </c>
      <c r="I62" s="23">
        <f>F62-$F$54</f>
        <v>0.005006597222222228</v>
      </c>
      <c r="J62" s="30">
        <f>ROUND((I62/H62*1000),0)</f>
        <v>1206</v>
      </c>
    </row>
    <row r="63" spans="1:10" ht="12.75">
      <c r="A63" s="20">
        <f>ROW(B11)</f>
        <v>11</v>
      </c>
      <c r="B63" s="21" t="str">
        <f>Kategorie!B70</f>
        <v>Suchá</v>
      </c>
      <c r="C63" s="21" t="str">
        <f>Kategorie!C70</f>
        <v>Lenka</v>
      </c>
      <c r="D63" s="21" t="str">
        <f>Kategorie!D70</f>
        <v>Letovice</v>
      </c>
      <c r="E63" s="21">
        <f>Kategorie!E70</f>
        <v>1974</v>
      </c>
      <c r="F63" s="29" t="s">
        <v>58</v>
      </c>
      <c r="G63" s="20"/>
      <c r="H63" s="23" t="s">
        <v>58</v>
      </c>
      <c r="I63" s="23">
        <f>F63-$F$54</f>
        <v>-0.038778125</v>
      </c>
      <c r="J63" s="30" t="s">
        <v>58</v>
      </c>
    </row>
  </sheetData>
  <printOptions/>
  <pageMargins left="0.7875" right="0.7875" top="0.9840277777777777" bottom="0.9840277777777777" header="0.5118055555555555" footer="0.5118055555555555"/>
  <pageSetup fitToHeight="2" fitToWidth="1" horizontalDpi="300" verticalDpi="300" orientation="portrait" paperSize="9"/>
  <rowBreaks count="1" manualBreakCount="1"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4"/>
  <sheetViews>
    <sheetView view="pageBreakPreview" zoomScaleSheetLayoutView="100" workbookViewId="0" topLeftCell="A1">
      <selection activeCell="C84" sqref="C84"/>
    </sheetView>
  </sheetViews>
  <sheetFormatPr defaultColWidth="12.00390625" defaultRowHeight="12.75"/>
  <cols>
    <col min="1" max="1" width="14.625" style="0" customWidth="1"/>
    <col min="3" max="3" width="21.25390625" style="0" customWidth="1"/>
    <col min="4" max="4" width="4.875" style="0" customWidth="1"/>
    <col min="5" max="6" width="0" style="0" hidden="1" customWidth="1"/>
    <col min="7" max="7" width="11.00390625" style="0" customWidth="1"/>
    <col min="8" max="12" width="8.625" style="0" customWidth="1"/>
    <col min="13" max="13" width="8.00390625" style="0" customWidth="1"/>
    <col min="14" max="14" width="8.375" style="0" customWidth="1"/>
    <col min="15" max="16384" width="11.625" style="0" customWidth="1"/>
  </cols>
  <sheetData>
    <row r="1" ht="12.75">
      <c r="G1" s="1"/>
    </row>
    <row r="2" spans="1:14" ht="24.75">
      <c r="A2" s="32" t="s">
        <v>170</v>
      </c>
      <c r="B2" s="33"/>
      <c r="C2" s="33"/>
      <c r="D2" s="33"/>
      <c r="E2" s="33"/>
      <c r="F2" s="33"/>
      <c r="G2" s="33"/>
      <c r="H2" s="34"/>
      <c r="I2" s="33"/>
      <c r="J2" s="35" t="s">
        <v>171</v>
      </c>
      <c r="K2" s="36"/>
      <c r="L2" s="36"/>
      <c r="M2" s="36"/>
      <c r="N2" s="36"/>
    </row>
    <row r="3" spans="2:7" ht="15">
      <c r="B3" s="37"/>
      <c r="G3" s="1"/>
    </row>
    <row r="4" spans="1:9" ht="41.25">
      <c r="A4" s="38" t="s">
        <v>5</v>
      </c>
      <c r="B4" s="38" t="s">
        <v>6</v>
      </c>
      <c r="C4" s="38" t="s">
        <v>172</v>
      </c>
      <c r="D4" s="38" t="s">
        <v>173</v>
      </c>
      <c r="E4" s="38" t="s">
        <v>174</v>
      </c>
      <c r="F4" s="38" t="s">
        <v>175</v>
      </c>
      <c r="G4" s="39" t="s">
        <v>176</v>
      </c>
      <c r="H4" s="38" t="s">
        <v>177</v>
      </c>
      <c r="I4" s="38" t="s">
        <v>178</v>
      </c>
    </row>
    <row r="5" spans="1:9" ht="13.5">
      <c r="A5" s="40"/>
      <c r="B5" s="21"/>
      <c r="C5" s="21"/>
      <c r="D5" s="21"/>
      <c r="E5" s="21"/>
      <c r="F5" s="21"/>
      <c r="G5" s="41"/>
      <c r="H5" s="21"/>
      <c r="I5" s="21"/>
    </row>
    <row r="6" spans="1:9" ht="14.25">
      <c r="A6" s="42" t="s">
        <v>179</v>
      </c>
      <c r="B6" s="43"/>
      <c r="C6" s="43"/>
      <c r="D6" s="43"/>
      <c r="E6" s="43"/>
      <c r="F6" s="43"/>
      <c r="G6" s="44" t="s">
        <v>180</v>
      </c>
      <c r="H6" s="43"/>
      <c r="I6" s="43"/>
    </row>
    <row r="7" spans="1:9" ht="12.75">
      <c r="A7" s="21" t="s">
        <v>181</v>
      </c>
      <c r="B7" s="21" t="s">
        <v>182</v>
      </c>
      <c r="C7" s="21" t="s">
        <v>60</v>
      </c>
      <c r="D7" s="21">
        <v>2003</v>
      </c>
      <c r="E7" s="21" t="s">
        <v>183</v>
      </c>
      <c r="F7" s="21"/>
      <c r="G7" s="45">
        <f>TIME(0,0,O7)</f>
        <v>0</v>
      </c>
      <c r="H7" s="21">
        <v>1</v>
      </c>
      <c r="I7" s="21">
        <v>1</v>
      </c>
    </row>
    <row r="8" spans="1:9" ht="12.75">
      <c r="A8" s="21" t="s">
        <v>43</v>
      </c>
      <c r="B8" s="21" t="s">
        <v>44</v>
      </c>
      <c r="C8" s="21" t="s">
        <v>45</v>
      </c>
      <c r="D8" s="21">
        <v>2003</v>
      </c>
      <c r="E8" s="21" t="s">
        <v>183</v>
      </c>
      <c r="F8" s="21"/>
      <c r="G8" s="45">
        <f>TIME(0,0,O8)</f>
        <v>0</v>
      </c>
      <c r="H8" s="21">
        <v>2</v>
      </c>
      <c r="I8" s="21">
        <v>2</v>
      </c>
    </row>
    <row r="9" spans="1:9" ht="12.75">
      <c r="A9" s="21" t="s">
        <v>184</v>
      </c>
      <c r="B9" s="21" t="s">
        <v>90</v>
      </c>
      <c r="C9" s="21" t="s">
        <v>185</v>
      </c>
      <c r="D9" s="21">
        <v>2002</v>
      </c>
      <c r="E9" s="21" t="s">
        <v>183</v>
      </c>
      <c r="F9" s="21"/>
      <c r="G9" s="45">
        <f>TIME(0,0,O9)</f>
        <v>0</v>
      </c>
      <c r="H9" s="21">
        <v>4</v>
      </c>
      <c r="I9" s="21">
        <v>3</v>
      </c>
    </row>
    <row r="10" spans="1:9" ht="12.75">
      <c r="A10" s="21" t="s">
        <v>186</v>
      </c>
      <c r="B10" s="21" t="s">
        <v>187</v>
      </c>
      <c r="C10" s="21" t="s">
        <v>185</v>
      </c>
      <c r="D10" s="21">
        <v>2001</v>
      </c>
      <c r="E10" s="21" t="s">
        <v>183</v>
      </c>
      <c r="F10" s="21"/>
      <c r="G10" s="45">
        <f>TIME(0,0,O10)</f>
        <v>0</v>
      </c>
      <c r="H10" s="21">
        <v>3</v>
      </c>
      <c r="I10" s="21">
        <v>1</v>
      </c>
    </row>
    <row r="11" spans="1:9" ht="12.75">
      <c r="A11" s="21" t="s">
        <v>188</v>
      </c>
      <c r="B11" s="21" t="s">
        <v>189</v>
      </c>
      <c r="C11" s="21" t="s">
        <v>185</v>
      </c>
      <c r="D11" s="21">
        <v>2007</v>
      </c>
      <c r="E11" s="21" t="s">
        <v>183</v>
      </c>
      <c r="F11" s="21"/>
      <c r="G11" s="45">
        <f>TIME(0,0,O11)</f>
        <v>0</v>
      </c>
      <c r="H11" s="21">
        <v>5</v>
      </c>
      <c r="I11" s="21">
        <v>2</v>
      </c>
    </row>
    <row r="12" spans="1:9" ht="12.75">
      <c r="A12" s="21" t="s">
        <v>190</v>
      </c>
      <c r="B12" s="21" t="s">
        <v>191</v>
      </c>
      <c r="C12" s="21" t="s">
        <v>60</v>
      </c>
      <c r="D12" s="21">
        <v>2006</v>
      </c>
      <c r="E12" s="21" t="s">
        <v>183</v>
      </c>
      <c r="F12" s="21"/>
      <c r="G12" s="45">
        <f>TIME(0,0,O12)</f>
        <v>0</v>
      </c>
      <c r="H12" s="21">
        <v>6</v>
      </c>
      <c r="I12" s="21">
        <v>3</v>
      </c>
    </row>
    <row r="13" spans="1:9" ht="12.75">
      <c r="A13" s="21" t="s">
        <v>188</v>
      </c>
      <c r="B13" s="21" t="s">
        <v>192</v>
      </c>
      <c r="C13" s="21" t="s">
        <v>185</v>
      </c>
      <c r="D13" s="21">
        <v>2007</v>
      </c>
      <c r="E13" s="21" t="s">
        <v>183</v>
      </c>
      <c r="F13" s="21"/>
      <c r="G13" s="45">
        <f>TIME(0,0,O13)</f>
        <v>0</v>
      </c>
      <c r="H13" s="21">
        <v>7</v>
      </c>
      <c r="I13" s="21">
        <v>4</v>
      </c>
    </row>
    <row r="14" spans="1:9" ht="13.5">
      <c r="A14" s="46" t="s">
        <v>193</v>
      </c>
      <c r="B14" s="46"/>
      <c r="C14" s="46"/>
      <c r="D14" s="46"/>
      <c r="E14" s="46"/>
      <c r="F14" s="46"/>
      <c r="G14" s="47" t="s">
        <v>194</v>
      </c>
      <c r="H14" s="46"/>
      <c r="I14" s="46"/>
    </row>
    <row r="15" spans="1:9" ht="12.75">
      <c r="A15" s="21" t="s">
        <v>165</v>
      </c>
      <c r="B15" s="21" t="s">
        <v>147</v>
      </c>
      <c r="C15" s="21" t="s">
        <v>45</v>
      </c>
      <c r="D15" s="21">
        <v>2000</v>
      </c>
      <c r="E15" s="21" t="s">
        <v>195</v>
      </c>
      <c r="F15" s="21"/>
      <c r="G15" s="45">
        <v>0.0056172453703703705</v>
      </c>
      <c r="H15" s="21">
        <v>1</v>
      </c>
      <c r="I15" s="21">
        <v>1</v>
      </c>
    </row>
    <row r="16" spans="1:9" ht="12.75">
      <c r="A16" s="21" t="s">
        <v>196</v>
      </c>
      <c r="B16" s="21" t="s">
        <v>197</v>
      </c>
      <c r="C16" s="21" t="s">
        <v>60</v>
      </c>
      <c r="D16" s="21">
        <v>1995</v>
      </c>
      <c r="E16" s="21" t="s">
        <v>195</v>
      </c>
      <c r="F16" s="21"/>
      <c r="G16" s="45">
        <v>0.005844907407407407</v>
      </c>
      <c r="H16" s="21">
        <v>2</v>
      </c>
      <c r="I16" s="21">
        <v>2</v>
      </c>
    </row>
    <row r="17" spans="1:9" ht="12.75">
      <c r="A17" s="21" t="s">
        <v>184</v>
      </c>
      <c r="B17" s="21" t="s">
        <v>198</v>
      </c>
      <c r="C17" s="21" t="s">
        <v>199</v>
      </c>
      <c r="D17" s="21">
        <v>2000</v>
      </c>
      <c r="E17" s="21" t="s">
        <v>195</v>
      </c>
      <c r="F17" s="21"/>
      <c r="G17" s="41">
        <v>0.0070714120370370375</v>
      </c>
      <c r="H17" s="21">
        <v>3</v>
      </c>
      <c r="I17" s="21">
        <v>1</v>
      </c>
    </row>
    <row r="18" spans="1:9" ht="12.75">
      <c r="A18" s="21" t="s">
        <v>184</v>
      </c>
      <c r="B18" s="21" t="s">
        <v>90</v>
      </c>
      <c r="C18" s="21" t="s">
        <v>199</v>
      </c>
      <c r="D18" s="21">
        <v>2002</v>
      </c>
      <c r="E18" s="21" t="s">
        <v>195</v>
      </c>
      <c r="F18" s="21"/>
      <c r="G18" s="41">
        <v>0.007284722222222222</v>
      </c>
      <c r="H18" s="21">
        <v>4</v>
      </c>
      <c r="I18" s="21">
        <v>2</v>
      </c>
    </row>
    <row r="19" spans="1:9" ht="13.5">
      <c r="A19" s="46" t="s">
        <v>200</v>
      </c>
      <c r="B19" s="46"/>
      <c r="C19" s="46"/>
      <c r="D19" s="46"/>
      <c r="E19" s="46"/>
      <c r="F19" s="46"/>
      <c r="G19" s="47" t="s">
        <v>201</v>
      </c>
      <c r="H19" s="46"/>
      <c r="I19" s="46"/>
    </row>
    <row r="20" spans="1:9" ht="12.75">
      <c r="A20" s="21" t="s">
        <v>202</v>
      </c>
      <c r="B20" s="21" t="s">
        <v>73</v>
      </c>
      <c r="C20" s="21" t="s">
        <v>203</v>
      </c>
      <c r="D20" s="21">
        <v>1995</v>
      </c>
      <c r="E20" s="21" t="s">
        <v>204</v>
      </c>
      <c r="F20" s="21"/>
      <c r="G20" s="41">
        <v>0.016761458333333333</v>
      </c>
      <c r="H20" s="21">
        <v>1</v>
      </c>
      <c r="I20" s="21">
        <v>1</v>
      </c>
    </row>
    <row r="21" spans="1:9" ht="12.75">
      <c r="A21" s="21" t="s">
        <v>205</v>
      </c>
      <c r="B21" s="21" t="s">
        <v>109</v>
      </c>
      <c r="C21" s="21" t="s">
        <v>185</v>
      </c>
      <c r="D21" s="21">
        <v>1997</v>
      </c>
      <c r="E21" s="21" t="s">
        <v>204</v>
      </c>
      <c r="F21" s="21"/>
      <c r="G21" s="41">
        <v>0.01842534722222222</v>
      </c>
      <c r="H21" s="21">
        <v>2</v>
      </c>
      <c r="I21" s="21">
        <v>2</v>
      </c>
    </row>
    <row r="24" spans="1:14" ht="41.25" customHeight="1">
      <c r="A24" s="38" t="s">
        <v>5</v>
      </c>
      <c r="B24" s="38" t="s">
        <v>6</v>
      </c>
      <c r="C24" s="38" t="s">
        <v>172</v>
      </c>
      <c r="D24" s="38" t="s">
        <v>173</v>
      </c>
      <c r="E24" s="38" t="s">
        <v>174</v>
      </c>
      <c r="F24" s="38" t="s">
        <v>175</v>
      </c>
      <c r="G24" s="39" t="s">
        <v>176</v>
      </c>
      <c r="H24" s="39"/>
      <c r="I24" s="39"/>
      <c r="J24" s="39"/>
      <c r="K24" s="39"/>
      <c r="L24" s="39"/>
      <c r="M24" s="38" t="s">
        <v>206</v>
      </c>
      <c r="N24" s="38" t="s">
        <v>207</v>
      </c>
    </row>
    <row r="25" spans="1:14" ht="13.5">
      <c r="A25" s="40"/>
      <c r="B25" s="21"/>
      <c r="C25" s="21"/>
      <c r="D25" s="21"/>
      <c r="E25" s="21"/>
      <c r="F25" s="21"/>
      <c r="G25" s="41" t="s">
        <v>58</v>
      </c>
      <c r="H25" s="24"/>
      <c r="I25" s="24"/>
      <c r="J25" s="24"/>
      <c r="K25" s="24"/>
      <c r="L25" s="24"/>
      <c r="M25" s="21"/>
      <c r="N25" s="21"/>
    </row>
    <row r="26" spans="1:14" ht="13.5">
      <c r="A26" s="46" t="s">
        <v>143</v>
      </c>
      <c r="B26" s="46"/>
      <c r="C26" s="46"/>
      <c r="D26" s="46"/>
      <c r="E26" s="46"/>
      <c r="F26" s="46"/>
      <c r="G26" s="47" t="s">
        <v>208</v>
      </c>
      <c r="H26" s="47" t="s">
        <v>209</v>
      </c>
      <c r="I26" s="47" t="s">
        <v>210</v>
      </c>
      <c r="J26" s="47" t="s">
        <v>211</v>
      </c>
      <c r="K26" s="47" t="s">
        <v>212</v>
      </c>
      <c r="L26" s="47" t="s">
        <v>213</v>
      </c>
      <c r="M26" s="46"/>
      <c r="N26" s="46"/>
    </row>
    <row r="27" spans="1:14" ht="12.75">
      <c r="A27" s="21" t="s">
        <v>150</v>
      </c>
      <c r="B27" s="21" t="s">
        <v>151</v>
      </c>
      <c r="C27" s="21" t="s">
        <v>96</v>
      </c>
      <c r="D27" s="21">
        <v>1989</v>
      </c>
      <c r="E27" s="21" t="s">
        <v>214</v>
      </c>
      <c r="F27" s="21" t="s">
        <v>215</v>
      </c>
      <c r="G27" s="26"/>
      <c r="H27" s="22">
        <v>0.04369212962962963</v>
      </c>
      <c r="I27" s="22">
        <v>0.08769675925925927</v>
      </c>
      <c r="J27" s="21"/>
      <c r="K27" s="26"/>
      <c r="L27" s="22">
        <v>0.19445601851851851</v>
      </c>
      <c r="M27" s="21">
        <v>3</v>
      </c>
      <c r="N27" s="21">
        <v>1</v>
      </c>
    </row>
    <row r="28" spans="1:14" ht="12.75">
      <c r="A28" s="21" t="s">
        <v>144</v>
      </c>
      <c r="B28" s="21" t="s">
        <v>145</v>
      </c>
      <c r="C28" s="21" t="s">
        <v>18</v>
      </c>
      <c r="D28" s="21">
        <v>1977</v>
      </c>
      <c r="E28" s="21" t="s">
        <v>216</v>
      </c>
      <c r="F28" s="21"/>
      <c r="G28" s="26"/>
      <c r="H28" s="26">
        <v>0.038778125</v>
      </c>
      <c r="I28" s="22"/>
      <c r="J28" s="26"/>
      <c r="K28" s="26"/>
      <c r="L28" s="22"/>
      <c r="M28" s="21"/>
      <c r="N28" s="21"/>
    </row>
    <row r="29" spans="1:14" ht="12.75">
      <c r="A29" s="21" t="s">
        <v>146</v>
      </c>
      <c r="B29" s="21" t="s">
        <v>147</v>
      </c>
      <c r="C29" s="21" t="s">
        <v>39</v>
      </c>
      <c r="D29" s="21">
        <v>1985</v>
      </c>
      <c r="E29" s="21" t="s">
        <v>216</v>
      </c>
      <c r="F29" s="21"/>
      <c r="G29" s="26"/>
      <c r="H29" s="26">
        <v>0.03975810185185185</v>
      </c>
      <c r="I29" s="22"/>
      <c r="J29" s="26"/>
      <c r="K29" s="26"/>
      <c r="L29" s="22"/>
      <c r="M29" s="21"/>
      <c r="N29" s="21"/>
    </row>
    <row r="30" spans="1:14" ht="12.75">
      <c r="A30" s="21" t="s">
        <v>148</v>
      </c>
      <c r="B30" s="21" t="s">
        <v>149</v>
      </c>
      <c r="C30" s="21" t="s">
        <v>52</v>
      </c>
      <c r="D30" s="21">
        <v>1983</v>
      </c>
      <c r="E30" s="21" t="s">
        <v>216</v>
      </c>
      <c r="F30" s="21"/>
      <c r="G30" s="26"/>
      <c r="H30" s="26">
        <v>0.04054814814814815</v>
      </c>
      <c r="I30" s="22"/>
      <c r="J30" s="26"/>
      <c r="K30" s="26"/>
      <c r="L30" s="22"/>
      <c r="M30" s="21"/>
      <c r="N30" s="21"/>
    </row>
    <row r="31" spans="1:14" ht="13.5">
      <c r="A31" s="46" t="s">
        <v>152</v>
      </c>
      <c r="B31" s="46"/>
      <c r="C31" s="46"/>
      <c r="D31" s="46"/>
      <c r="E31" s="46"/>
      <c r="F31" s="46"/>
      <c r="G31" s="47" t="s">
        <v>208</v>
      </c>
      <c r="H31" s="47" t="s">
        <v>209</v>
      </c>
      <c r="I31" s="47" t="s">
        <v>210</v>
      </c>
      <c r="J31" s="47" t="s">
        <v>211</v>
      </c>
      <c r="K31" s="47" t="s">
        <v>212</v>
      </c>
      <c r="L31" s="47" t="s">
        <v>213</v>
      </c>
      <c r="M31" s="46"/>
      <c r="N31" s="46"/>
    </row>
    <row r="32" spans="1:14" ht="12.75">
      <c r="A32" s="21" t="s">
        <v>159</v>
      </c>
      <c r="B32" s="21" t="s">
        <v>147</v>
      </c>
      <c r="C32" s="21" t="s">
        <v>160</v>
      </c>
      <c r="D32" s="21">
        <v>1968</v>
      </c>
      <c r="E32" s="21" t="s">
        <v>214</v>
      </c>
      <c r="F32" s="21" t="s">
        <v>217</v>
      </c>
      <c r="G32" s="26"/>
      <c r="H32" s="26">
        <v>0.040046296296296295</v>
      </c>
      <c r="I32" s="22">
        <v>0.08120370370370371</v>
      </c>
      <c r="J32" s="26"/>
      <c r="K32" s="26"/>
      <c r="L32" s="22">
        <v>0.16896990740740742</v>
      </c>
      <c r="M32" s="21">
        <v>1</v>
      </c>
      <c r="N32" s="21">
        <v>1</v>
      </c>
    </row>
    <row r="33" spans="1:14" ht="12.75">
      <c r="A33" s="21" t="s">
        <v>153</v>
      </c>
      <c r="B33" s="21" t="s">
        <v>154</v>
      </c>
      <c r="C33" s="21" t="s">
        <v>155</v>
      </c>
      <c r="D33" s="21">
        <v>1965</v>
      </c>
      <c r="E33" s="21" t="s">
        <v>214</v>
      </c>
      <c r="F33" s="21" t="s">
        <v>217</v>
      </c>
      <c r="G33" s="26"/>
      <c r="H33" s="26">
        <v>0.039641203703703706</v>
      </c>
      <c r="I33" s="22">
        <v>0.08108796296296296</v>
      </c>
      <c r="J33" s="26"/>
      <c r="K33" s="26"/>
      <c r="L33" s="22">
        <v>0.1764699074074074</v>
      </c>
      <c r="M33" s="21">
        <v>2</v>
      </c>
      <c r="N33" s="21">
        <v>2</v>
      </c>
    </row>
    <row r="34" spans="1:14" ht="12.75">
      <c r="A34" s="21" t="s">
        <v>156</v>
      </c>
      <c r="B34" s="21" t="s">
        <v>157</v>
      </c>
      <c r="C34" s="21" t="s">
        <v>158</v>
      </c>
      <c r="D34" s="21">
        <v>1969</v>
      </c>
      <c r="E34" s="21" t="s">
        <v>218</v>
      </c>
      <c r="F34" s="21" t="s">
        <v>216</v>
      </c>
      <c r="G34" s="26"/>
      <c r="H34" s="26">
        <v>0.039872685185185185</v>
      </c>
      <c r="I34" s="22">
        <v>0.08081018518518518</v>
      </c>
      <c r="J34" s="26"/>
      <c r="K34" s="26"/>
      <c r="L34" s="22"/>
      <c r="M34" s="21"/>
      <c r="N34" s="21"/>
    </row>
    <row r="35" spans="1:14" ht="12.75">
      <c r="A35" s="21" t="s">
        <v>161</v>
      </c>
      <c r="B35" s="21" t="s">
        <v>162</v>
      </c>
      <c r="C35" s="21" t="s">
        <v>82</v>
      </c>
      <c r="D35" s="21">
        <v>1963</v>
      </c>
      <c r="E35" s="21" t="s">
        <v>218</v>
      </c>
      <c r="F35" s="21" t="s">
        <v>216</v>
      </c>
      <c r="G35" s="26"/>
      <c r="H35" s="26">
        <v>0.04045138888888889</v>
      </c>
      <c r="I35" s="22">
        <v>0.08377314814814815</v>
      </c>
      <c r="J35" s="26"/>
      <c r="K35" s="26"/>
      <c r="L35" s="22"/>
      <c r="M35" s="21"/>
      <c r="N35" s="21"/>
    </row>
    <row r="36" spans="1:14" ht="12.75">
      <c r="A36" s="21" t="s">
        <v>163</v>
      </c>
      <c r="B36" s="21" t="s">
        <v>164</v>
      </c>
      <c r="C36" s="21" t="s">
        <v>33</v>
      </c>
      <c r="D36" s="21">
        <v>1959</v>
      </c>
      <c r="E36" s="21" t="s">
        <v>216</v>
      </c>
      <c r="F36" s="21"/>
      <c r="G36" s="26"/>
      <c r="H36" s="26">
        <v>0.043784722222222225</v>
      </c>
      <c r="I36" s="22"/>
      <c r="J36" s="26"/>
      <c r="K36" s="26"/>
      <c r="L36" s="22"/>
      <c r="M36" s="21"/>
      <c r="N36" s="21"/>
    </row>
    <row r="37" spans="1:14" ht="12.75">
      <c r="A37" s="21" t="s">
        <v>165</v>
      </c>
      <c r="B37" s="21" t="s">
        <v>147</v>
      </c>
      <c r="C37" s="21" t="s">
        <v>45</v>
      </c>
      <c r="D37" s="21">
        <v>1974</v>
      </c>
      <c r="E37" s="21" t="s">
        <v>204</v>
      </c>
      <c r="F37" s="21"/>
      <c r="G37" s="26">
        <v>0.022583217592592592</v>
      </c>
      <c r="H37" s="26"/>
      <c r="I37" s="22"/>
      <c r="J37" s="26"/>
      <c r="K37" s="26"/>
      <c r="L37" s="22"/>
      <c r="M37" s="21"/>
      <c r="N37" s="21"/>
    </row>
    <row r="38" spans="1:14" ht="13.5">
      <c r="A38" s="46" t="s">
        <v>12</v>
      </c>
      <c r="B38" s="46"/>
      <c r="C38" s="46"/>
      <c r="D38" s="46"/>
      <c r="E38" s="46"/>
      <c r="F38" s="46"/>
      <c r="G38" s="47" t="s">
        <v>208</v>
      </c>
      <c r="H38" s="47" t="s">
        <v>209</v>
      </c>
      <c r="I38" s="47" t="s">
        <v>210</v>
      </c>
      <c r="J38" s="47" t="s">
        <v>211</v>
      </c>
      <c r="K38" s="47" t="s">
        <v>212</v>
      </c>
      <c r="L38" s="47" t="s">
        <v>213</v>
      </c>
      <c r="M38" s="46"/>
      <c r="N38" s="46"/>
    </row>
    <row r="39" spans="1:14" ht="12.75">
      <c r="A39" s="21" t="s">
        <v>13</v>
      </c>
      <c r="B39" s="21" t="s">
        <v>14</v>
      </c>
      <c r="C39" s="21" t="s">
        <v>15</v>
      </c>
      <c r="D39" s="21">
        <v>1977</v>
      </c>
      <c r="E39" s="21" t="s">
        <v>214</v>
      </c>
      <c r="F39" s="21" t="s">
        <v>218</v>
      </c>
      <c r="G39" s="26"/>
      <c r="H39" s="26"/>
      <c r="I39" s="22">
        <v>0.05503472222222222</v>
      </c>
      <c r="J39" s="26"/>
      <c r="K39" s="26"/>
      <c r="L39" s="22">
        <v>0.11875</v>
      </c>
      <c r="M39" s="21">
        <v>2</v>
      </c>
      <c r="N39" s="21">
        <v>1</v>
      </c>
    </row>
    <row r="40" spans="1:14" ht="12.75">
      <c r="A40" s="21" t="s">
        <v>28</v>
      </c>
      <c r="B40" s="21" t="s">
        <v>29</v>
      </c>
      <c r="C40" s="21" t="s">
        <v>30</v>
      </c>
      <c r="D40" s="21">
        <v>1988</v>
      </c>
      <c r="E40" s="21" t="s">
        <v>214</v>
      </c>
      <c r="F40" s="21" t="s">
        <v>218</v>
      </c>
      <c r="G40" s="26"/>
      <c r="H40" s="26"/>
      <c r="I40" s="22">
        <v>0.06060185185185185</v>
      </c>
      <c r="J40" s="26"/>
      <c r="K40" s="26"/>
      <c r="L40" s="22">
        <v>0.12115740740740741</v>
      </c>
      <c r="M40" s="21">
        <v>4</v>
      </c>
      <c r="N40" s="21">
        <v>2</v>
      </c>
    </row>
    <row r="41" spans="1:14" ht="12.75">
      <c r="A41" s="21" t="s">
        <v>19</v>
      </c>
      <c r="B41" s="21" t="s">
        <v>20</v>
      </c>
      <c r="C41" s="21" t="s">
        <v>21</v>
      </c>
      <c r="D41" s="21">
        <v>1983</v>
      </c>
      <c r="E41" s="21" t="s">
        <v>214</v>
      </c>
      <c r="F41" s="21" t="s">
        <v>218</v>
      </c>
      <c r="G41" s="26"/>
      <c r="H41" s="26"/>
      <c r="I41" s="22">
        <v>0.055185185185185184</v>
      </c>
      <c r="J41" s="26"/>
      <c r="K41" s="26"/>
      <c r="L41" s="22">
        <v>0.12366898148148148</v>
      </c>
      <c r="M41" s="21">
        <v>5</v>
      </c>
      <c r="N41" s="21">
        <v>3</v>
      </c>
    </row>
    <row r="42" spans="1:14" ht="12.75">
      <c r="A42" s="21" t="s">
        <v>34</v>
      </c>
      <c r="B42" s="21" t="s">
        <v>35</v>
      </c>
      <c r="C42" s="21" t="s">
        <v>36</v>
      </c>
      <c r="D42" s="21">
        <v>1976</v>
      </c>
      <c r="E42" s="21" t="s">
        <v>214</v>
      </c>
      <c r="F42" s="21" t="s">
        <v>218</v>
      </c>
      <c r="G42" s="26"/>
      <c r="H42" s="26"/>
      <c r="I42" s="22">
        <v>0.061481481481481484</v>
      </c>
      <c r="J42" s="26"/>
      <c r="K42" s="26"/>
      <c r="L42" s="22">
        <v>0.1249537037037037</v>
      </c>
      <c r="M42" s="21">
        <v>6</v>
      </c>
      <c r="N42" s="21">
        <v>4</v>
      </c>
    </row>
    <row r="43" spans="1:14" ht="12.75">
      <c r="A43" s="21" t="s">
        <v>49</v>
      </c>
      <c r="B43" s="21" t="s">
        <v>44</v>
      </c>
      <c r="C43" s="21" t="s">
        <v>50</v>
      </c>
      <c r="D43" s="21">
        <v>1971</v>
      </c>
      <c r="E43" s="21" t="s">
        <v>214</v>
      </c>
      <c r="F43" s="21" t="s">
        <v>218</v>
      </c>
      <c r="G43" s="26"/>
      <c r="H43" s="26"/>
      <c r="I43" s="22">
        <v>0.07636574074074073</v>
      </c>
      <c r="J43" s="26"/>
      <c r="K43" s="26"/>
      <c r="L43" s="22">
        <v>0.15659722222222222</v>
      </c>
      <c r="M43" s="21">
        <v>13</v>
      </c>
      <c r="N43" s="21">
        <v>5</v>
      </c>
    </row>
    <row r="44" spans="1:14" ht="12.75">
      <c r="A44" s="21" t="s">
        <v>43</v>
      </c>
      <c r="B44" s="21" t="s">
        <v>44</v>
      </c>
      <c r="C44" s="21" t="s">
        <v>45</v>
      </c>
      <c r="D44" s="21">
        <v>1973</v>
      </c>
      <c r="E44" s="21" t="s">
        <v>214</v>
      </c>
      <c r="F44" s="21" t="s">
        <v>218</v>
      </c>
      <c r="G44" s="26"/>
      <c r="H44" s="26"/>
      <c r="I44" s="22">
        <v>0.07533564814814815</v>
      </c>
      <c r="J44" s="26"/>
      <c r="K44" s="26"/>
      <c r="L44" s="22">
        <v>0.17267361111111112</v>
      </c>
      <c r="M44" s="21">
        <v>19</v>
      </c>
      <c r="N44" s="21">
        <v>6</v>
      </c>
    </row>
    <row r="45" spans="1:14" ht="12.75">
      <c r="A45" s="21" t="s">
        <v>46</v>
      </c>
      <c r="B45" s="21" t="s">
        <v>47</v>
      </c>
      <c r="C45" s="21" t="s">
        <v>48</v>
      </c>
      <c r="D45" s="21">
        <v>1980</v>
      </c>
      <c r="E45" s="21" t="s">
        <v>214</v>
      </c>
      <c r="F45" s="21" t="s">
        <v>218</v>
      </c>
      <c r="G45" s="26"/>
      <c r="H45" s="26"/>
      <c r="I45" s="22">
        <v>0.07607638888888889</v>
      </c>
      <c r="J45" s="26"/>
      <c r="K45" s="26"/>
      <c r="L45" s="22">
        <v>0.17695601851851853</v>
      </c>
      <c r="M45" s="21">
        <v>20</v>
      </c>
      <c r="N45" s="21">
        <v>7</v>
      </c>
    </row>
    <row r="46" spans="1:14" ht="12.75">
      <c r="A46" s="21" t="s">
        <v>31</v>
      </c>
      <c r="B46" s="21" t="s">
        <v>32</v>
      </c>
      <c r="C46" s="21" t="s">
        <v>33</v>
      </c>
      <c r="D46" s="21">
        <v>1976</v>
      </c>
      <c r="E46" s="21" t="s">
        <v>219</v>
      </c>
      <c r="F46" s="21" t="s">
        <v>218</v>
      </c>
      <c r="G46" s="26"/>
      <c r="H46" s="26"/>
      <c r="I46" s="22">
        <v>0.06111111111111111</v>
      </c>
      <c r="J46" s="24"/>
      <c r="K46" s="26">
        <v>0.08989583333333333</v>
      </c>
      <c r="L46" s="22"/>
      <c r="M46" s="21"/>
      <c r="N46" s="21"/>
    </row>
    <row r="47" spans="1:14" ht="12.75">
      <c r="A47" s="21" t="s">
        <v>16</v>
      </c>
      <c r="B47" s="21" t="s">
        <v>17</v>
      </c>
      <c r="C47" s="21" t="s">
        <v>18</v>
      </c>
      <c r="D47" s="21">
        <v>1972</v>
      </c>
      <c r="E47" s="21" t="s">
        <v>218</v>
      </c>
      <c r="F47" s="21"/>
      <c r="G47" s="24"/>
      <c r="H47" s="24"/>
      <c r="I47" s="22">
        <v>0.05503472222222222</v>
      </c>
      <c r="J47" s="24"/>
      <c r="K47" s="26"/>
      <c r="L47" s="22"/>
      <c r="M47" s="21"/>
      <c r="N47" s="21"/>
    </row>
    <row r="48" spans="1:14" ht="12.75">
      <c r="A48" s="21" t="s">
        <v>22</v>
      </c>
      <c r="B48" s="21" t="s">
        <v>23</v>
      </c>
      <c r="C48" s="21" t="s">
        <v>24</v>
      </c>
      <c r="D48" s="21">
        <v>1981</v>
      </c>
      <c r="E48" s="21" t="s">
        <v>218</v>
      </c>
      <c r="F48" s="21"/>
      <c r="G48" s="24"/>
      <c r="H48" s="24"/>
      <c r="I48" s="22">
        <v>0.05759259259259259</v>
      </c>
      <c r="J48" s="24"/>
      <c r="K48" s="24"/>
      <c r="L48" s="22"/>
      <c r="M48" s="21"/>
      <c r="N48" s="21"/>
    </row>
    <row r="49" spans="1:14" ht="12.75">
      <c r="A49" s="21" t="s">
        <v>25</v>
      </c>
      <c r="B49" s="21" t="s">
        <v>26</v>
      </c>
      <c r="C49" s="21" t="s">
        <v>27</v>
      </c>
      <c r="D49" s="21">
        <v>1981</v>
      </c>
      <c r="E49" s="21" t="s">
        <v>218</v>
      </c>
      <c r="F49" s="21"/>
      <c r="G49" s="24"/>
      <c r="H49" s="24"/>
      <c r="I49" s="22">
        <v>0.05858796296296296</v>
      </c>
      <c r="J49" s="24"/>
      <c r="K49" s="24"/>
      <c r="L49" s="22"/>
      <c r="M49" s="21"/>
      <c r="N49" s="21"/>
    </row>
    <row r="50" spans="1:14" ht="12.75">
      <c r="A50" s="21" t="s">
        <v>37</v>
      </c>
      <c r="B50" s="21" t="s">
        <v>38</v>
      </c>
      <c r="C50" s="21" t="s">
        <v>39</v>
      </c>
      <c r="D50" s="21">
        <v>1982</v>
      </c>
      <c r="E50" s="21" t="s">
        <v>218</v>
      </c>
      <c r="F50" s="21"/>
      <c r="G50" s="24"/>
      <c r="H50" s="24"/>
      <c r="I50" s="22">
        <v>0.06399305555555555</v>
      </c>
      <c r="J50" s="24"/>
      <c r="K50" s="24"/>
      <c r="L50" s="22"/>
      <c r="M50" s="21"/>
      <c r="N50" s="21"/>
    </row>
    <row r="51" spans="1:14" ht="12.75">
      <c r="A51" s="21" t="s">
        <v>40</v>
      </c>
      <c r="B51" s="21" t="s">
        <v>41</v>
      </c>
      <c r="C51" s="21" t="s">
        <v>42</v>
      </c>
      <c r="D51" s="21">
        <v>1984</v>
      </c>
      <c r="E51" s="21" t="s">
        <v>218</v>
      </c>
      <c r="F51" s="21"/>
      <c r="G51" s="24"/>
      <c r="H51" s="24"/>
      <c r="I51" s="22">
        <v>0.06489583333333333</v>
      </c>
      <c r="J51" s="24"/>
      <c r="K51" s="24"/>
      <c r="L51" s="22"/>
      <c r="M51" s="21"/>
      <c r="N51" s="21"/>
    </row>
    <row r="52" spans="1:14" ht="12.75">
      <c r="A52" s="21" t="s">
        <v>51</v>
      </c>
      <c r="B52" s="21" t="s">
        <v>26</v>
      </c>
      <c r="C52" s="21" t="s">
        <v>52</v>
      </c>
      <c r="D52" s="21">
        <v>1983</v>
      </c>
      <c r="E52" s="21" t="s">
        <v>218</v>
      </c>
      <c r="F52" s="21"/>
      <c r="G52" s="24"/>
      <c r="H52" s="24"/>
      <c r="I52" s="22">
        <v>0.07636574074074073</v>
      </c>
      <c r="J52" s="24"/>
      <c r="K52" s="24"/>
      <c r="L52" s="22"/>
      <c r="M52" s="21"/>
      <c r="N52" s="21"/>
    </row>
    <row r="53" spans="1:14" ht="12.75">
      <c r="A53" s="21" t="s">
        <v>53</v>
      </c>
      <c r="B53" s="21" t="s">
        <v>54</v>
      </c>
      <c r="C53" s="21" t="s">
        <v>55</v>
      </c>
      <c r="D53" s="21">
        <v>1977</v>
      </c>
      <c r="E53" s="21" t="s">
        <v>218</v>
      </c>
      <c r="F53" s="21"/>
      <c r="G53" s="24"/>
      <c r="H53" s="24"/>
      <c r="I53" s="22">
        <v>0.07796296296296296</v>
      </c>
      <c r="J53" s="24"/>
      <c r="K53" s="24"/>
      <c r="L53" s="22"/>
      <c r="M53" s="21"/>
      <c r="N53" s="21"/>
    </row>
    <row r="54" spans="1:14" ht="12.75">
      <c r="A54" s="21" t="s">
        <v>56</v>
      </c>
      <c r="B54" s="21" t="s">
        <v>20</v>
      </c>
      <c r="C54" s="21" t="s">
        <v>57</v>
      </c>
      <c r="D54" s="21">
        <v>1985</v>
      </c>
      <c r="E54" s="21" t="s">
        <v>216</v>
      </c>
      <c r="F54" s="21"/>
      <c r="G54" s="24"/>
      <c r="H54" s="22">
        <v>0.02971064814814815</v>
      </c>
      <c r="I54" s="22"/>
      <c r="J54" s="24"/>
      <c r="K54" s="24"/>
      <c r="L54" s="22"/>
      <c r="M54" s="21"/>
      <c r="N54" s="21"/>
    </row>
    <row r="55" spans="1:14" ht="12.75">
      <c r="A55" s="21" t="s">
        <v>59</v>
      </c>
      <c r="B55" s="21" t="s">
        <v>54</v>
      </c>
      <c r="C55" s="21" t="s">
        <v>60</v>
      </c>
      <c r="D55" s="21">
        <v>1979</v>
      </c>
      <c r="E55" s="21" t="s">
        <v>216</v>
      </c>
      <c r="F55" s="21"/>
      <c r="G55" s="24"/>
      <c r="H55" s="22">
        <v>0.041666666666666664</v>
      </c>
      <c r="I55" s="22"/>
      <c r="J55" s="24"/>
      <c r="K55" s="24"/>
      <c r="L55" s="22"/>
      <c r="M55" s="21"/>
      <c r="N55" s="21"/>
    </row>
    <row r="56" spans="1:14" ht="13.5">
      <c r="A56" s="46" t="s">
        <v>61</v>
      </c>
      <c r="B56" s="46"/>
      <c r="C56" s="46"/>
      <c r="D56" s="46"/>
      <c r="E56" s="46"/>
      <c r="F56" s="46"/>
      <c r="G56" s="47" t="s">
        <v>208</v>
      </c>
      <c r="H56" s="47" t="s">
        <v>209</v>
      </c>
      <c r="I56" s="47" t="s">
        <v>210</v>
      </c>
      <c r="J56" s="47" t="s">
        <v>211</v>
      </c>
      <c r="K56" s="47" t="s">
        <v>212</v>
      </c>
      <c r="L56" s="47" t="s">
        <v>213</v>
      </c>
      <c r="M56" s="46"/>
      <c r="N56" s="46"/>
    </row>
    <row r="57" spans="1:14" ht="12.75">
      <c r="A57" s="21" t="s">
        <v>62</v>
      </c>
      <c r="B57" s="21" t="s">
        <v>63</v>
      </c>
      <c r="C57" s="21" t="s">
        <v>27</v>
      </c>
      <c r="D57" s="21">
        <v>1970</v>
      </c>
      <c r="E57" s="21" t="s">
        <v>214</v>
      </c>
      <c r="F57" s="21" t="s">
        <v>218</v>
      </c>
      <c r="G57" s="24"/>
      <c r="H57" s="24"/>
      <c r="I57" s="22">
        <v>0.05444444444444444</v>
      </c>
      <c r="J57" s="24"/>
      <c r="K57" s="24"/>
      <c r="L57" s="22">
        <v>0.11054398148148148</v>
      </c>
      <c r="M57" s="21">
        <v>1</v>
      </c>
      <c r="N57" s="21">
        <v>1</v>
      </c>
    </row>
    <row r="58" spans="1:14" ht="12.75">
      <c r="A58" s="21" t="s">
        <v>75</v>
      </c>
      <c r="B58" s="21" t="s">
        <v>41</v>
      </c>
      <c r="C58" s="21" t="s">
        <v>76</v>
      </c>
      <c r="D58" s="21">
        <v>1971</v>
      </c>
      <c r="E58" s="21" t="s">
        <v>214</v>
      </c>
      <c r="F58" s="21" t="s">
        <v>218</v>
      </c>
      <c r="G58" s="24"/>
      <c r="H58" s="24"/>
      <c r="I58" s="22">
        <v>0.06368055555555556</v>
      </c>
      <c r="J58" s="24"/>
      <c r="K58" s="24"/>
      <c r="L58" s="22">
        <v>0.13386574074074073</v>
      </c>
      <c r="M58" s="21">
        <v>7</v>
      </c>
      <c r="N58" s="21">
        <v>2</v>
      </c>
    </row>
    <row r="59" spans="1:14" ht="12.75">
      <c r="A59" s="21" t="s">
        <v>77</v>
      </c>
      <c r="B59" s="21" t="s">
        <v>78</v>
      </c>
      <c r="C59" s="21" t="s">
        <v>79</v>
      </c>
      <c r="D59" s="21">
        <v>1967</v>
      </c>
      <c r="E59" s="21" t="s">
        <v>214</v>
      </c>
      <c r="F59" s="21" t="s">
        <v>218</v>
      </c>
      <c r="G59" s="24"/>
      <c r="H59" s="24"/>
      <c r="I59" s="22">
        <v>0.06819444444444445</v>
      </c>
      <c r="J59" s="24"/>
      <c r="K59" s="24"/>
      <c r="L59" s="22">
        <v>0.1378125</v>
      </c>
      <c r="M59" s="21">
        <v>8</v>
      </c>
      <c r="N59" s="21">
        <v>3</v>
      </c>
    </row>
    <row r="60" spans="1:14" ht="12.75">
      <c r="A60" s="21" t="s">
        <v>83</v>
      </c>
      <c r="B60" s="21" t="s">
        <v>20</v>
      </c>
      <c r="C60" s="21" t="s">
        <v>84</v>
      </c>
      <c r="D60" s="21">
        <v>1963</v>
      </c>
      <c r="E60" s="21" t="s">
        <v>214</v>
      </c>
      <c r="F60" s="21" t="s">
        <v>218</v>
      </c>
      <c r="G60" s="24"/>
      <c r="H60" s="24"/>
      <c r="I60" s="22">
        <v>0.06898148148148148</v>
      </c>
      <c r="J60" s="24"/>
      <c r="K60" s="24"/>
      <c r="L60" s="22">
        <v>0.14309027777777777</v>
      </c>
      <c r="M60" s="21">
        <v>10</v>
      </c>
      <c r="N60" s="21">
        <v>4</v>
      </c>
    </row>
    <row r="61" spans="1:14" ht="12.75">
      <c r="A61" s="21" t="s">
        <v>28</v>
      </c>
      <c r="B61" s="21" t="s">
        <v>26</v>
      </c>
      <c r="C61" s="21" t="s">
        <v>74</v>
      </c>
      <c r="D61" s="21">
        <v>1963</v>
      </c>
      <c r="E61" s="21" t="s">
        <v>214</v>
      </c>
      <c r="F61" s="21" t="s">
        <v>218</v>
      </c>
      <c r="G61" s="24"/>
      <c r="H61" s="24"/>
      <c r="I61" s="22">
        <v>0.07296296296296297</v>
      </c>
      <c r="J61" s="24"/>
      <c r="K61" s="24"/>
      <c r="L61" s="22">
        <v>0.15241898148148147</v>
      </c>
      <c r="M61" s="21">
        <v>12</v>
      </c>
      <c r="N61" s="21">
        <v>5</v>
      </c>
    </row>
    <row r="62" spans="1:14" ht="12.75">
      <c r="A62" s="21" t="s">
        <v>87</v>
      </c>
      <c r="B62" s="21" t="s">
        <v>14</v>
      </c>
      <c r="C62" s="21" t="s">
        <v>88</v>
      </c>
      <c r="D62" s="21">
        <v>1966</v>
      </c>
      <c r="E62" s="21" t="s">
        <v>214</v>
      </c>
      <c r="F62" s="21" t="s">
        <v>218</v>
      </c>
      <c r="G62" s="24"/>
      <c r="H62" s="24"/>
      <c r="I62" s="22">
        <v>0.0768287037037037</v>
      </c>
      <c r="J62" s="24"/>
      <c r="K62" s="24"/>
      <c r="L62" s="22">
        <v>0.16842592592592592</v>
      </c>
      <c r="M62" s="21">
        <v>15</v>
      </c>
      <c r="N62" s="21">
        <v>6</v>
      </c>
    </row>
    <row r="63" spans="1:14" ht="12.75">
      <c r="A63" s="21" t="s">
        <v>92</v>
      </c>
      <c r="B63" s="21" t="s">
        <v>26</v>
      </c>
      <c r="C63" s="21" t="s">
        <v>93</v>
      </c>
      <c r="D63" s="21">
        <v>1969</v>
      </c>
      <c r="E63" s="21" t="s">
        <v>214</v>
      </c>
      <c r="F63" s="21" t="s">
        <v>218</v>
      </c>
      <c r="G63" s="24"/>
      <c r="H63" s="24"/>
      <c r="I63" s="22">
        <v>0.07878472222222223</v>
      </c>
      <c r="J63" s="24"/>
      <c r="K63" s="24"/>
      <c r="L63" s="22">
        <v>0.16947916666666665</v>
      </c>
      <c r="M63" s="21">
        <v>16</v>
      </c>
      <c r="N63" s="21">
        <v>7</v>
      </c>
    </row>
    <row r="64" spans="1:14" ht="12.75">
      <c r="A64" s="21" t="s">
        <v>89</v>
      </c>
      <c r="B64" s="21" t="s">
        <v>90</v>
      </c>
      <c r="C64" s="21" t="s">
        <v>91</v>
      </c>
      <c r="D64" s="21">
        <v>1965</v>
      </c>
      <c r="E64" s="21" t="s">
        <v>214</v>
      </c>
      <c r="F64" s="21" t="s">
        <v>218</v>
      </c>
      <c r="G64" s="24"/>
      <c r="H64" s="24"/>
      <c r="I64" s="22">
        <v>0.07854166666666666</v>
      </c>
      <c r="J64" s="24"/>
      <c r="K64" s="24"/>
      <c r="L64" s="22">
        <v>0.17002314814814815</v>
      </c>
      <c r="M64" s="21">
        <v>17</v>
      </c>
      <c r="N64" s="21">
        <v>8</v>
      </c>
    </row>
    <row r="65" spans="1:14" ht="12.75">
      <c r="A65" s="21" t="s">
        <v>94</v>
      </c>
      <c r="B65" s="21" t="s">
        <v>95</v>
      </c>
      <c r="C65" s="21" t="s">
        <v>96</v>
      </c>
      <c r="D65" s="21">
        <v>1968</v>
      </c>
      <c r="E65" s="21" t="s">
        <v>214</v>
      </c>
      <c r="F65" s="21" t="s">
        <v>218</v>
      </c>
      <c r="G65" s="24"/>
      <c r="H65" s="24"/>
      <c r="I65" s="22">
        <v>0.08783564814814815</v>
      </c>
      <c r="J65" s="24"/>
      <c r="K65" s="24"/>
      <c r="L65" s="22">
        <v>0.20233796296296297</v>
      </c>
      <c r="M65" s="21">
        <v>23</v>
      </c>
      <c r="N65" s="21">
        <v>9</v>
      </c>
    </row>
    <row r="66" spans="1:14" ht="12.75">
      <c r="A66" s="21" t="s">
        <v>64</v>
      </c>
      <c r="B66" s="21" t="s">
        <v>65</v>
      </c>
      <c r="C66" s="21" t="s">
        <v>66</v>
      </c>
      <c r="D66" s="21">
        <v>1971</v>
      </c>
      <c r="E66" s="21" t="s">
        <v>218</v>
      </c>
      <c r="F66" s="21"/>
      <c r="G66" s="24"/>
      <c r="H66" s="24"/>
      <c r="I66" s="22">
        <v>0.05679398148148148</v>
      </c>
      <c r="J66" s="24"/>
      <c r="K66" s="24"/>
      <c r="L66" s="24"/>
      <c r="M66" s="21"/>
      <c r="N66" s="21"/>
    </row>
    <row r="67" spans="1:14" ht="12.75">
      <c r="A67" s="21" t="s">
        <v>67</v>
      </c>
      <c r="B67" s="21" t="s">
        <v>68</v>
      </c>
      <c r="C67" s="21" t="s">
        <v>69</v>
      </c>
      <c r="D67" s="21">
        <v>1964</v>
      </c>
      <c r="E67" s="21" t="s">
        <v>218</v>
      </c>
      <c r="F67" s="21"/>
      <c r="G67" s="24"/>
      <c r="H67" s="24"/>
      <c r="I67" s="22">
        <v>0.058298611111111114</v>
      </c>
      <c r="J67" s="24"/>
      <c r="K67" s="24"/>
      <c r="L67" s="24"/>
      <c r="M67" s="21"/>
      <c r="N67" s="21"/>
    </row>
    <row r="68" spans="1:14" ht="12.75">
      <c r="A68" s="21" t="s">
        <v>70</v>
      </c>
      <c r="B68" s="21" t="s">
        <v>14</v>
      </c>
      <c r="C68" s="21" t="s">
        <v>71</v>
      </c>
      <c r="D68" s="21">
        <v>1963</v>
      </c>
      <c r="E68" s="21" t="s">
        <v>218</v>
      </c>
      <c r="F68" s="21"/>
      <c r="G68" s="24"/>
      <c r="H68" s="24"/>
      <c r="I68" s="22">
        <v>0.05959490740740741</v>
      </c>
      <c r="J68" s="24"/>
      <c r="K68" s="24"/>
      <c r="L68" s="24"/>
      <c r="M68" s="21"/>
      <c r="N68" s="21"/>
    </row>
    <row r="69" spans="1:14" ht="12.75">
      <c r="A69" s="21" t="s">
        <v>72</v>
      </c>
      <c r="B69" s="21" t="s">
        <v>73</v>
      </c>
      <c r="C69" s="21" t="s">
        <v>74</v>
      </c>
      <c r="D69" s="21">
        <v>1965</v>
      </c>
      <c r="E69" s="21" t="s">
        <v>218</v>
      </c>
      <c r="F69" s="21"/>
      <c r="G69" s="24"/>
      <c r="H69" s="24"/>
      <c r="I69" s="22">
        <v>0.06233796296296296</v>
      </c>
      <c r="J69" s="24"/>
      <c r="K69" s="24"/>
      <c r="L69" s="24"/>
      <c r="M69" s="21"/>
      <c r="N69" s="21"/>
    </row>
    <row r="70" spans="1:14" ht="12.75">
      <c r="A70" s="21" t="s">
        <v>80</v>
      </c>
      <c r="B70" s="21" t="s">
        <v>81</v>
      </c>
      <c r="C70" s="21" t="s">
        <v>82</v>
      </c>
      <c r="D70" s="21">
        <v>1963</v>
      </c>
      <c r="E70" s="21" t="s">
        <v>218</v>
      </c>
      <c r="F70" s="21"/>
      <c r="G70" s="24"/>
      <c r="H70" s="24"/>
      <c r="I70" s="22">
        <v>0.06866898148148148</v>
      </c>
      <c r="J70" s="24"/>
      <c r="K70" s="24"/>
      <c r="L70" s="24"/>
      <c r="M70" s="21"/>
      <c r="N70" s="21"/>
    </row>
    <row r="71" spans="1:14" ht="12.75">
      <c r="A71" s="21" t="s">
        <v>85</v>
      </c>
      <c r="B71" s="21" t="s">
        <v>32</v>
      </c>
      <c r="C71" s="21" t="s">
        <v>86</v>
      </c>
      <c r="D71" s="21">
        <v>1964</v>
      </c>
      <c r="E71" s="21" t="s">
        <v>218</v>
      </c>
      <c r="F71" s="21"/>
      <c r="G71" s="24"/>
      <c r="H71" s="24"/>
      <c r="I71" s="22">
        <v>0.07135416666666666</v>
      </c>
      <c r="J71" s="24"/>
      <c r="K71" s="24"/>
      <c r="L71" s="24"/>
      <c r="M71" s="21"/>
      <c r="N71" s="21"/>
    </row>
    <row r="72" spans="1:14" ht="13.5">
      <c r="A72" s="46" t="s">
        <v>97</v>
      </c>
      <c r="B72" s="46"/>
      <c r="C72" s="46"/>
      <c r="D72" s="46"/>
      <c r="E72" s="46"/>
      <c r="F72" s="46"/>
      <c r="G72" s="47" t="s">
        <v>208</v>
      </c>
      <c r="H72" s="47" t="s">
        <v>209</v>
      </c>
      <c r="I72" s="47" t="s">
        <v>210</v>
      </c>
      <c r="J72" s="47" t="s">
        <v>211</v>
      </c>
      <c r="K72" s="47" t="s">
        <v>212</v>
      </c>
      <c r="L72" s="47" t="s">
        <v>213</v>
      </c>
      <c r="M72" s="46"/>
      <c r="N72" s="46"/>
    </row>
    <row r="73" spans="1:14" ht="12.75">
      <c r="A73" s="21" t="s">
        <v>98</v>
      </c>
      <c r="B73" s="21" t="s">
        <v>73</v>
      </c>
      <c r="C73" s="21" t="s">
        <v>99</v>
      </c>
      <c r="D73" s="21">
        <v>1960</v>
      </c>
      <c r="E73" s="21" t="s">
        <v>214</v>
      </c>
      <c r="F73" s="21" t="s">
        <v>218</v>
      </c>
      <c r="G73" s="24"/>
      <c r="H73" s="24"/>
      <c r="I73" s="22">
        <v>0.05650462962962963</v>
      </c>
      <c r="J73" s="24"/>
      <c r="K73" s="24"/>
      <c r="L73" s="22">
        <v>0.12004629629629629</v>
      </c>
      <c r="M73" s="21">
        <v>3</v>
      </c>
      <c r="N73" s="21">
        <v>1</v>
      </c>
    </row>
    <row r="74" spans="1:14" ht="12.75">
      <c r="A74" s="21" t="s">
        <v>103</v>
      </c>
      <c r="B74" s="21" t="s">
        <v>104</v>
      </c>
      <c r="C74" s="21" t="s">
        <v>105</v>
      </c>
      <c r="D74" s="21">
        <v>1960</v>
      </c>
      <c r="E74" s="21" t="s">
        <v>214</v>
      </c>
      <c r="F74" s="21" t="s">
        <v>218</v>
      </c>
      <c r="G74" s="24"/>
      <c r="H74" s="24"/>
      <c r="I74" s="22">
        <v>0.06543981481481481</v>
      </c>
      <c r="J74" s="24"/>
      <c r="K74" s="24"/>
      <c r="L74" s="22">
        <v>0.14055555555555554</v>
      </c>
      <c r="M74" s="21">
        <v>9</v>
      </c>
      <c r="N74" s="21">
        <v>2</v>
      </c>
    </row>
    <row r="75" spans="1:14" ht="12.75">
      <c r="A75" s="21" t="s">
        <v>106</v>
      </c>
      <c r="B75" s="21" t="s">
        <v>17</v>
      </c>
      <c r="C75" s="21" t="s">
        <v>107</v>
      </c>
      <c r="D75" s="21">
        <v>1957</v>
      </c>
      <c r="E75" s="21" t="s">
        <v>214</v>
      </c>
      <c r="F75" s="21" t="s">
        <v>218</v>
      </c>
      <c r="G75" s="24"/>
      <c r="H75" s="24"/>
      <c r="I75" s="22">
        <v>0.06873842592592593</v>
      </c>
      <c r="J75" s="24"/>
      <c r="K75" s="24"/>
      <c r="L75" s="22">
        <v>0.14677083333333332</v>
      </c>
      <c r="M75" s="21">
        <v>11</v>
      </c>
      <c r="N75" s="21">
        <v>3</v>
      </c>
    </row>
    <row r="76" spans="1:14" ht="12.75">
      <c r="A76" s="21" t="s">
        <v>122</v>
      </c>
      <c r="B76" s="21" t="s">
        <v>123</v>
      </c>
      <c r="C76" s="21" t="s">
        <v>124</v>
      </c>
      <c r="D76" s="21">
        <v>1956</v>
      </c>
      <c r="E76" s="21" t="s">
        <v>214</v>
      </c>
      <c r="F76" s="21" t="s">
        <v>218</v>
      </c>
      <c r="G76" s="24"/>
      <c r="H76" s="24"/>
      <c r="I76" s="22">
        <v>0.08508101851851851</v>
      </c>
      <c r="J76" s="24"/>
      <c r="K76" s="24"/>
      <c r="L76" s="22">
        <v>0.17886574074074074</v>
      </c>
      <c r="M76" s="21">
        <v>20</v>
      </c>
      <c r="N76" s="21">
        <v>4</v>
      </c>
    </row>
    <row r="77" spans="1:14" ht="12.75">
      <c r="A77" s="21" t="s">
        <v>128</v>
      </c>
      <c r="B77" s="21" t="s">
        <v>129</v>
      </c>
      <c r="C77" s="21" t="s">
        <v>130</v>
      </c>
      <c r="D77" s="21">
        <v>1953</v>
      </c>
      <c r="E77" s="21" t="s">
        <v>214</v>
      </c>
      <c r="F77" s="21" t="s">
        <v>218</v>
      </c>
      <c r="G77" s="24"/>
      <c r="H77" s="24"/>
      <c r="I77" s="48" t="s">
        <v>220</v>
      </c>
      <c r="J77" s="24"/>
      <c r="K77" s="24"/>
      <c r="L77" s="22">
        <v>0.1813773148148148</v>
      </c>
      <c r="M77" s="21">
        <v>21</v>
      </c>
      <c r="N77" s="21">
        <v>5</v>
      </c>
    </row>
    <row r="78" spans="1:14" ht="12.75">
      <c r="A78" s="21" t="s">
        <v>100</v>
      </c>
      <c r="B78" s="21" t="s">
        <v>101</v>
      </c>
      <c r="C78" s="21" t="s">
        <v>102</v>
      </c>
      <c r="D78" s="21">
        <v>1956</v>
      </c>
      <c r="E78" s="21" t="s">
        <v>218</v>
      </c>
      <c r="F78" s="21"/>
      <c r="G78" s="24"/>
      <c r="H78" s="24"/>
      <c r="I78" s="22">
        <v>0.061481481481481484</v>
      </c>
      <c r="J78" s="24"/>
      <c r="K78" s="24"/>
      <c r="L78" s="24"/>
      <c r="M78" s="21"/>
      <c r="N78" s="21"/>
    </row>
    <row r="79" spans="1:14" ht="12.75">
      <c r="A79" s="21" t="s">
        <v>108</v>
      </c>
      <c r="B79" s="21" t="s">
        <v>109</v>
      </c>
      <c r="C79" s="21" t="s">
        <v>110</v>
      </c>
      <c r="D79" s="21">
        <v>1958</v>
      </c>
      <c r="E79" s="21" t="s">
        <v>218</v>
      </c>
      <c r="F79" s="21"/>
      <c r="G79" s="24"/>
      <c r="H79" s="24"/>
      <c r="I79" s="22">
        <v>0.06873842592592593</v>
      </c>
      <c r="J79" s="24"/>
      <c r="K79" s="24"/>
      <c r="L79" s="24"/>
      <c r="M79" s="21"/>
      <c r="N79" s="21"/>
    </row>
    <row r="80" spans="1:14" ht="13.5">
      <c r="A80" s="21" t="s">
        <v>111</v>
      </c>
      <c r="B80" s="21" t="s">
        <v>112</v>
      </c>
      <c r="C80" s="21" t="s">
        <v>113</v>
      </c>
      <c r="D80" s="21">
        <v>1953</v>
      </c>
      <c r="E80" s="49" t="s">
        <v>218</v>
      </c>
      <c r="F80" s="21"/>
      <c r="G80" s="24"/>
      <c r="H80" s="24"/>
      <c r="I80" s="22">
        <v>0.07</v>
      </c>
      <c r="J80" s="24"/>
      <c r="K80" s="24"/>
      <c r="L80" s="24"/>
      <c r="M80" s="21"/>
      <c r="N80" s="21"/>
    </row>
    <row r="81" spans="1:14" ht="12.75">
      <c r="A81" s="21" t="s">
        <v>114</v>
      </c>
      <c r="B81" s="21" t="s">
        <v>73</v>
      </c>
      <c r="C81" s="21" t="s">
        <v>115</v>
      </c>
      <c r="D81" s="21">
        <v>1955</v>
      </c>
      <c r="E81" s="21" t="s">
        <v>218</v>
      </c>
      <c r="F81" s="21"/>
      <c r="G81" s="24"/>
      <c r="H81" s="24"/>
      <c r="I81" s="22">
        <v>0.07510416666666667</v>
      </c>
      <c r="J81" s="24"/>
      <c r="K81" s="24"/>
      <c r="L81" s="24"/>
      <c r="M81" s="21"/>
      <c r="N81" s="21"/>
    </row>
    <row r="82" spans="1:14" ht="12.75">
      <c r="A82" s="21" t="s">
        <v>116</v>
      </c>
      <c r="B82" s="21" t="s">
        <v>117</v>
      </c>
      <c r="C82" s="21" t="s">
        <v>118</v>
      </c>
      <c r="D82" s="21">
        <v>1958</v>
      </c>
      <c r="E82" s="21" t="s">
        <v>218</v>
      </c>
      <c r="F82" s="21"/>
      <c r="G82" s="24"/>
      <c r="H82" s="24"/>
      <c r="I82" s="22">
        <v>0.07694444444444444</v>
      </c>
      <c r="J82" s="24"/>
      <c r="K82" s="24"/>
      <c r="L82" s="24"/>
      <c r="M82" s="21"/>
      <c r="N82" s="21"/>
    </row>
    <row r="83" spans="1:14" ht="12.75">
      <c r="A83" s="21" t="s">
        <v>119</v>
      </c>
      <c r="B83" s="21" t="s">
        <v>120</v>
      </c>
      <c r="C83" s="21" t="s">
        <v>121</v>
      </c>
      <c r="D83" s="21">
        <v>1958</v>
      </c>
      <c r="E83" s="21" t="s">
        <v>218</v>
      </c>
      <c r="F83" s="21"/>
      <c r="G83" s="24"/>
      <c r="H83" s="24"/>
      <c r="I83" s="22">
        <v>0.07934027777777777</v>
      </c>
      <c r="J83" s="24"/>
      <c r="K83" s="24"/>
      <c r="L83" s="24"/>
      <c r="M83" s="21"/>
      <c r="N83" s="21"/>
    </row>
    <row r="84" spans="1:14" ht="12.75">
      <c r="A84" s="21" t="s">
        <v>125</v>
      </c>
      <c r="B84" s="21" t="s">
        <v>126</v>
      </c>
      <c r="C84" s="21" t="s">
        <v>127</v>
      </c>
      <c r="D84" s="21">
        <v>1954</v>
      </c>
      <c r="E84" s="21" t="s">
        <v>218</v>
      </c>
      <c r="F84" s="21"/>
      <c r="G84" s="24"/>
      <c r="H84" s="24"/>
      <c r="I84" s="22">
        <v>0.09917824074074075</v>
      </c>
      <c r="J84" s="24"/>
      <c r="K84" s="24"/>
      <c r="L84" s="24"/>
      <c r="M84" s="21"/>
      <c r="N84" s="21"/>
    </row>
    <row r="85" spans="1:14" ht="13.5">
      <c r="A85" s="46" t="s">
        <v>131</v>
      </c>
      <c r="B85" s="46"/>
      <c r="C85" s="46"/>
      <c r="D85" s="46"/>
      <c r="E85" s="46"/>
      <c r="F85" s="46"/>
      <c r="G85" s="47" t="s">
        <v>208</v>
      </c>
      <c r="H85" s="47" t="s">
        <v>209</v>
      </c>
      <c r="I85" s="47" t="s">
        <v>210</v>
      </c>
      <c r="J85" s="47" t="s">
        <v>211</v>
      </c>
      <c r="K85" s="47" t="s">
        <v>212</v>
      </c>
      <c r="L85" s="47" t="s">
        <v>213</v>
      </c>
      <c r="M85" s="46"/>
      <c r="N85" s="46"/>
    </row>
    <row r="86" spans="1:14" ht="12.75">
      <c r="A86" s="21" t="s">
        <v>136</v>
      </c>
      <c r="B86" s="21" t="s">
        <v>137</v>
      </c>
      <c r="C86" s="21" t="s">
        <v>138</v>
      </c>
      <c r="D86" s="21">
        <v>1950</v>
      </c>
      <c r="E86" s="21" t="s">
        <v>214</v>
      </c>
      <c r="F86" s="21" t="s">
        <v>218</v>
      </c>
      <c r="G86" s="24"/>
      <c r="H86" s="24"/>
      <c r="I86" s="22">
        <v>0.07967592592592593</v>
      </c>
      <c r="J86" s="24"/>
      <c r="K86" s="24"/>
      <c r="L86" s="22">
        <v>0.16560185185185186</v>
      </c>
      <c r="M86" s="21">
        <v>14</v>
      </c>
      <c r="N86" s="21">
        <v>1</v>
      </c>
    </row>
    <row r="87" spans="1:14" ht="12.75">
      <c r="A87" s="21" t="s">
        <v>139</v>
      </c>
      <c r="B87" s="21" t="s">
        <v>109</v>
      </c>
      <c r="C87" s="21" t="s">
        <v>140</v>
      </c>
      <c r="D87" s="21">
        <v>1949</v>
      </c>
      <c r="E87" s="21" t="s">
        <v>214</v>
      </c>
      <c r="F87" s="21" t="s">
        <v>218</v>
      </c>
      <c r="G87" s="24"/>
      <c r="H87" s="24"/>
      <c r="I87" s="22">
        <v>0.08162037037037037</v>
      </c>
      <c r="J87" s="24"/>
      <c r="K87" s="24"/>
      <c r="L87" s="22">
        <v>0.17140046296296296</v>
      </c>
      <c r="M87" s="21">
        <v>18</v>
      </c>
      <c r="N87" s="21">
        <v>2</v>
      </c>
    </row>
    <row r="88" spans="1:14" ht="12.75">
      <c r="A88" s="21" t="s">
        <v>141</v>
      </c>
      <c r="B88" s="21" t="s">
        <v>68</v>
      </c>
      <c r="C88" s="21" t="s">
        <v>142</v>
      </c>
      <c r="D88" s="21">
        <v>1950</v>
      </c>
      <c r="E88" s="21" t="s">
        <v>214</v>
      </c>
      <c r="F88" s="21" t="s">
        <v>218</v>
      </c>
      <c r="G88" s="24"/>
      <c r="H88" s="24"/>
      <c r="I88" s="22">
        <v>0.08318287037037037</v>
      </c>
      <c r="J88" s="24"/>
      <c r="K88" s="24"/>
      <c r="L88" s="22">
        <v>0.19219907407407408</v>
      </c>
      <c r="M88" s="21">
        <v>22</v>
      </c>
      <c r="N88" s="21">
        <v>3</v>
      </c>
    </row>
    <row r="89" spans="1:14" ht="12.75">
      <c r="A89" s="21" t="s">
        <v>132</v>
      </c>
      <c r="B89" s="21" t="s">
        <v>32</v>
      </c>
      <c r="C89" s="21" t="s">
        <v>133</v>
      </c>
      <c r="D89" s="21">
        <v>1949</v>
      </c>
      <c r="E89" s="21" t="s">
        <v>218</v>
      </c>
      <c r="F89" s="21"/>
      <c r="G89" s="24"/>
      <c r="H89" s="24"/>
      <c r="I89" s="22">
        <v>0.07200231481481481</v>
      </c>
      <c r="J89" s="24"/>
      <c r="K89" s="24"/>
      <c r="L89" s="24"/>
      <c r="M89" s="21"/>
      <c r="N89" s="21"/>
    </row>
    <row r="90" spans="1:14" ht="12.75">
      <c r="A90" s="21" t="s">
        <v>134</v>
      </c>
      <c r="B90" s="21" t="s">
        <v>101</v>
      </c>
      <c r="C90" s="21" t="s">
        <v>135</v>
      </c>
      <c r="D90" s="21">
        <v>1947</v>
      </c>
      <c r="E90" s="21" t="s">
        <v>221</v>
      </c>
      <c r="F90" s="21" t="s">
        <v>218</v>
      </c>
      <c r="G90" s="24"/>
      <c r="H90" s="24"/>
      <c r="I90" s="22">
        <v>0.07607638888888889</v>
      </c>
      <c r="J90" s="22">
        <v>0.09590277777777778</v>
      </c>
      <c r="K90" s="24"/>
      <c r="L90" s="24"/>
      <c r="M90" s="21"/>
      <c r="N90" s="21"/>
    </row>
    <row r="92" ht="13.5">
      <c r="A92" s="50" t="s">
        <v>222</v>
      </c>
    </row>
    <row r="94" ht="12.75">
      <c r="A94" t="s">
        <v>223</v>
      </c>
    </row>
  </sheetData>
  <mergeCells count="1">
    <mergeCell ref="G24:L24"/>
  </mergeCells>
  <printOptions/>
  <pageMargins left="0.7875" right="0.7875" top="0.7875" bottom="0.7875" header="0.5118055555555555" footer="0.5118055555555555"/>
  <pageSetup fitToHeight="2" fitToWidth="1" horizontalDpi="300" verticalDpi="300" orientation="portrait" paperSize="9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 M</cp:lastModifiedBy>
  <cp:lastPrinted>2011-03-01T20:44:23Z</cp:lastPrinted>
  <dcterms:created xsi:type="dcterms:W3CDTF">2010-12-25T16:23:58Z</dcterms:created>
  <dcterms:modified xsi:type="dcterms:W3CDTF">2011-03-01T21:49:55Z</dcterms:modified>
  <cp:category/>
  <cp:version/>
  <cp:contentType/>
  <cp:contentStatus/>
  <cp:revision>69</cp:revision>
</cp:coreProperties>
</file>